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d3356ee4e6c7bc/Desktop/Office Files/"/>
    </mc:Choice>
  </mc:AlternateContent>
  <xr:revisionPtr revIDLastSave="90" documentId="8_{2DAA46DB-0EBA-450D-BFCA-7E83FE822A28}" xr6:coauthVersionLast="47" xr6:coauthVersionMax="47" xr10:uidLastSave="{185CA42C-BF1B-41B4-BB61-64E5C1D528A4}"/>
  <bookViews>
    <workbookView xWindow="-120" yWindow="-120" windowWidth="29040" windowHeight="15720" xr2:uid="{92662581-682B-4435-8475-EF4611D02EF1}"/>
  </bookViews>
  <sheets>
    <sheet name="Sheet1" sheetId="1" r:id="rId1"/>
  </sheets>
  <definedNames>
    <definedName name="_xlnm.Print_Area" localSheetId="0">Sheet1!$B$5:$AC$42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6" i="1" l="1"/>
  <c r="W36" i="1"/>
  <c r="V36" i="1"/>
  <c r="U36" i="1"/>
  <c r="T36" i="1"/>
  <c r="S36" i="1"/>
  <c r="R36" i="1"/>
  <c r="P36" i="1"/>
  <c r="O36" i="1"/>
  <c r="N36" i="1"/>
  <c r="M36" i="1"/>
  <c r="L36" i="1"/>
  <c r="K36" i="1"/>
  <c r="J36" i="1"/>
  <c r="H36" i="1"/>
  <c r="G36" i="1"/>
  <c r="F36" i="1"/>
  <c r="E36" i="1"/>
  <c r="D36" i="1"/>
  <c r="C36" i="1"/>
  <c r="B36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X18" i="1"/>
  <c r="W18" i="1"/>
  <c r="V18" i="1"/>
  <c r="U18" i="1"/>
  <c r="T18" i="1"/>
  <c r="S18" i="1"/>
  <c r="R18" i="1"/>
  <c r="P18" i="1"/>
  <c r="O18" i="1"/>
  <c r="N18" i="1"/>
  <c r="M18" i="1"/>
  <c r="L18" i="1"/>
  <c r="K18" i="1"/>
  <c r="J18" i="1"/>
  <c r="H18" i="1"/>
  <c r="G18" i="1"/>
  <c r="F18" i="1"/>
  <c r="E18" i="1"/>
  <c r="D18" i="1"/>
  <c r="C18" i="1"/>
  <c r="B18" i="1"/>
  <c r="X9" i="1"/>
  <c r="W9" i="1"/>
  <c r="V9" i="1"/>
  <c r="U9" i="1"/>
  <c r="T9" i="1"/>
  <c r="S9" i="1"/>
  <c r="R9" i="1"/>
  <c r="P9" i="1"/>
  <c r="O9" i="1"/>
  <c r="N9" i="1"/>
  <c r="M9" i="1"/>
  <c r="L9" i="1"/>
  <c r="K9" i="1"/>
  <c r="J9" i="1"/>
  <c r="H9" i="1"/>
  <c r="G9" i="1"/>
  <c r="F9" i="1"/>
  <c r="E9" i="1"/>
  <c r="D9" i="1"/>
  <c r="C9" i="1"/>
  <c r="B9" i="1"/>
  <c r="B8" i="1"/>
  <c r="B10" i="1" s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6" i="1"/>
  <c r="J8" i="1" l="1"/>
  <c r="J10" i="1" s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R8" i="1" l="1"/>
  <c r="B17" i="1" s="1"/>
  <c r="R10" i="1" l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J17" i="1"/>
  <c r="B19" i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R17" i="1" l="1"/>
  <c r="J19" i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R19" i="1" l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B26" i="1"/>
  <c r="J26" i="1" l="1"/>
  <c r="B28" i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R26" i="1" l="1"/>
  <c r="J28" i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R28" i="1" l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B35" i="1"/>
  <c r="J35" i="1" l="1"/>
  <c r="B37" i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R35" i="1" l="1"/>
  <c r="R37" i="1" s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J37" i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O38" i="1" s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O42" i="1" s="1"/>
  <c r="P42" i="1" s="1"/>
</calcChain>
</file>

<file path=xl/sharedStrings.xml><?xml version="1.0" encoding="utf-8"?>
<sst xmlns="http://schemas.openxmlformats.org/spreadsheetml/2006/main" count="33" uniqueCount="33">
  <si>
    <t>Yearly Calendar Template</t>
  </si>
  <si>
    <t>Year:</t>
  </si>
  <si>
    <t>Month:</t>
  </si>
  <si>
    <t>Start Day</t>
  </si>
  <si>
    <t>1:Sun, 2:Mon</t>
  </si>
  <si>
    <t>Martin Luther King Day           (Teacher In Service)</t>
  </si>
  <si>
    <t>Memorial Day</t>
  </si>
  <si>
    <t xml:space="preserve">July 4th </t>
  </si>
  <si>
    <t>Independence Day</t>
  </si>
  <si>
    <t xml:space="preserve">Teacher In Service Day               (Date subject to change)  </t>
  </si>
  <si>
    <t>Labor Day</t>
  </si>
  <si>
    <t>Columbus Day</t>
  </si>
  <si>
    <t>Early Release - 12:30</t>
  </si>
  <si>
    <t>Thanksgiving Break</t>
  </si>
  <si>
    <t>Winter Break</t>
  </si>
  <si>
    <t>Easter Holiday</t>
  </si>
  <si>
    <t>2025 Holiday Calendar</t>
  </si>
  <si>
    <t>January 1st- 3rd</t>
  </si>
  <si>
    <t>Winter Holiday</t>
  </si>
  <si>
    <t xml:space="preserve">January 20th </t>
  </si>
  <si>
    <t>April 18th- April 20th</t>
  </si>
  <si>
    <t xml:space="preserve">May 26th </t>
  </si>
  <si>
    <t xml:space="preserve">August 12th </t>
  </si>
  <si>
    <t>September 1st</t>
  </si>
  <si>
    <t>October 13th</t>
  </si>
  <si>
    <t xml:space="preserve">November 26th </t>
  </si>
  <si>
    <t xml:space="preserve">November 27th - 28th </t>
  </si>
  <si>
    <t>December 22nd - January 3rd</t>
  </si>
  <si>
    <t xml:space="preserve">Our Teacher In Service Day is scheduled for August 12th.  This date coinsides with the first day of school for Conroe ISD. </t>
  </si>
  <si>
    <t>May 30th</t>
  </si>
  <si>
    <t>Graduation- Early Release 12:30</t>
  </si>
  <si>
    <t>February 17th</t>
  </si>
  <si>
    <t>Presidents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</si>
</sst>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\'yy"/>
    <numFmt numFmtId="165" formatCode="mmm\ dd"/>
    <numFmt numFmtId="166" formatCode="d"/>
  </numFmts>
  <fonts count="2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Tahoma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9"/>
      <color theme="4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28"/>
      <color theme="4" tint="-0.249977111117893"/>
      <name val="Calibri Light"/>
      <family val="1"/>
      <scheme val="major"/>
    </font>
    <font>
      <sz val="10"/>
      <name val="Arial"/>
      <family val="2"/>
    </font>
    <font>
      <sz val="18"/>
      <color theme="4" tint="-0.249977111117893"/>
      <name val="Arial"/>
      <family val="2"/>
    </font>
    <font>
      <sz val="10"/>
      <color theme="4"/>
      <name val="Calibri"/>
      <family val="2"/>
      <scheme val="minor"/>
    </font>
    <font>
      <u/>
      <sz val="8"/>
      <color theme="0" tint="-0.499984740745262"/>
      <name val="Tahoma"/>
      <family val="2"/>
    </font>
    <font>
      <b/>
      <sz val="12"/>
      <color theme="0"/>
      <name val="Calibri Light"/>
      <family val="1"/>
      <scheme val="major"/>
    </font>
    <font>
      <sz val="9"/>
      <color theme="4" tint="-0.249977111117893"/>
      <name val="Calibri"/>
      <family val="2"/>
      <scheme val="minor"/>
    </font>
    <font>
      <sz val="9"/>
      <color theme="0"/>
      <name val="Arial"/>
      <family val="2"/>
    </font>
    <font>
      <sz val="9"/>
      <name val="Arial"/>
      <family val="2"/>
    </font>
    <font>
      <b/>
      <sz val="14"/>
      <color theme="3"/>
      <name val="Calibri"/>
      <family val="2"/>
      <scheme val="minor"/>
    </font>
    <font>
      <b/>
      <sz val="11"/>
      <color rgb="FF22538E"/>
      <name val="Calibri"/>
      <family val="2"/>
      <scheme val="minor"/>
    </font>
    <font>
      <b/>
      <sz val="10"/>
      <color rgb="FF22538E"/>
      <name val="Calibri"/>
      <family val="2"/>
      <scheme val="minor"/>
    </font>
    <font>
      <sz val="9"/>
      <color theme="4" tint="-0.249977111117893"/>
      <name val="Arial"/>
      <family val="2"/>
    </font>
    <font>
      <b/>
      <sz val="10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 style="thin">
        <color theme="4" tint="0.59996337778862885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0" borderId="0" xfId="0" applyFont="1"/>
    <xf numFmtId="0" fontId="3" fillId="2" borderId="0" xfId="1" applyFill="1" applyAlignment="1" applyProtection="1">
      <alignment horizontal="left" wrapText="1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 applyAlignment="1">
      <alignment horizontal="left" wrapText="1"/>
    </xf>
    <xf numFmtId="0" fontId="6" fillId="0" borderId="0" xfId="0" applyFont="1"/>
    <xf numFmtId="0" fontId="7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2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5" fontId="14" fillId="0" borderId="7" xfId="0" quotePrefix="1" applyNumberFormat="1" applyFont="1" applyBorder="1" applyAlignment="1">
      <alignment horizontal="left"/>
    </xf>
    <xf numFmtId="0" fontId="14" fillId="0" borderId="7" xfId="0" applyFont="1" applyBorder="1" applyAlignment="1">
      <alignment horizontal="left" wrapText="1"/>
    </xf>
    <xf numFmtId="0" fontId="9" fillId="0" borderId="8" xfId="0" applyFont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65" fontId="14" fillId="0" borderId="0" xfId="0" quotePrefix="1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9" fillId="0" borderId="12" xfId="0" applyFont="1" applyBorder="1" applyAlignment="1">
      <alignment vertical="center"/>
    </xf>
    <xf numFmtId="166" fontId="16" fillId="0" borderId="13" xfId="0" applyNumberFormat="1" applyFont="1" applyBorder="1" applyAlignment="1">
      <alignment horizontal="center" vertical="center"/>
    </xf>
    <xf numFmtId="166" fontId="16" fillId="5" borderId="13" xfId="0" applyNumberFormat="1" applyFont="1" applyFill="1" applyBorder="1" applyAlignment="1">
      <alignment horizontal="center" vertical="center"/>
    </xf>
    <xf numFmtId="166" fontId="16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166" fontId="16" fillId="6" borderId="13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66" fontId="16" fillId="0" borderId="16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5" fontId="21" fillId="0" borderId="7" xfId="0" quotePrefix="1" applyNumberFormat="1" applyFont="1" applyBorder="1" applyAlignment="1">
      <alignment horizontal="left" vertical="center" wrapText="1"/>
    </xf>
    <xf numFmtId="165" fontId="21" fillId="0" borderId="15" xfId="0" quotePrefix="1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7" fillId="0" borderId="11" xfId="0" quotePrefix="1" applyNumberFormat="1" applyFont="1" applyBorder="1" applyAlignment="1">
      <alignment horizontal="center"/>
    </xf>
    <xf numFmtId="165" fontId="17" fillId="0" borderId="0" xfId="0" quotePrefix="1" applyNumberFormat="1" applyFont="1" applyAlignment="1">
      <alignment horizontal="center"/>
    </xf>
    <xf numFmtId="165" fontId="21" fillId="0" borderId="0" xfId="0" quotePrefix="1" applyNumberFormat="1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12" fillId="0" borderId="0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19053</xdr:colOff>
      <xdr:row>40</xdr:row>
      <xdr:rowOff>0</xdr:rowOff>
    </xdr:from>
    <xdr:to>
      <xdr:col>12</xdr:col>
      <xdr:colOff>204788</xdr:colOff>
      <xdr:row>40</xdr:row>
      <xdr:rowOff>157163</xdr:rowOff>
    </xdr:to>
    <xdr:sp macro="" textlink="">
      <xdr:nvSpPr>
        <xdr:cNvPr id="4" name="Right Triangle 3">
          <a:extLst>
            <a:ext uri="{FF2B5EF4-FFF2-40B4-BE49-F238E27FC236}">
              <a16:creationId xmlns:a16="http://schemas.microsoft.com/office/drawing/2014/main" id="{347A96D8-5CFE-4EC8-A804-F2BF54D6311F}"/>
            </a:ext>
          </a:extLst>
        </xdr:cNvPr>
        <xdr:cNvSpPr/>
      </xdr:nvSpPr>
      <xdr:spPr>
        <a:xfrm rot="16200000">
          <a:off x="2452689" y="7034214"/>
          <a:ext cx="157163" cy="185735"/>
        </a:xfrm>
        <a:prstGeom prst="rtTriangle">
          <a:avLst/>
        </a:prstGeom>
        <a:solidFill>
          <a:schemeClr val="accent2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26</xdr:col>
      <xdr:colOff>76200</xdr:colOff>
      <xdr:row>4</xdr:row>
      <xdr:rowOff>47624</xdr:rowOff>
    </xdr:from>
    <xdr:to>
      <xdr:col>27</xdr:col>
      <xdr:colOff>1152525</xdr:colOff>
      <xdr:row>9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AB1D4A-8073-40FA-AA77-BD9E6E2D9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733424"/>
          <a:ext cx="2676525" cy="1114426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22</xdr:row>
      <xdr:rowOff>28575</xdr:rowOff>
    </xdr:from>
    <xdr:to>
      <xdr:col>15</xdr:col>
      <xdr:colOff>1921</xdr:colOff>
      <xdr:row>22</xdr:row>
      <xdr:rowOff>187085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493A4A-97AA-6EBE-4C7E-49777F48C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4000500"/>
          <a:ext cx="182896" cy="1585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5F75-5CC7-4E79-9233-34D5526557F9}">
  <dimension ref="A1:AG49"/>
  <sheetViews>
    <sheetView tabSelected="1" topLeftCell="A6" workbookViewId="0">
      <selection activeCell="X42" sqref="X42"/>
    </sheetView>
  </sheetViews>
  <sheetFormatPr defaultRowHeight="12.75" x14ac:dyDescent="0.2"/>
  <cols>
    <col min="1" max="1" width="1.85546875" style="5" customWidth="1"/>
    <col min="2" max="8" width="3.140625" style="5" customWidth="1"/>
    <col min="9" max="9" width="3" style="5" customWidth="1"/>
    <col min="10" max="16" width="3.140625" style="5" customWidth="1"/>
    <col min="17" max="17" width="3" style="5" customWidth="1"/>
    <col min="18" max="24" width="3.140625" style="5" customWidth="1"/>
    <col min="25" max="25" width="4.140625" style="5" customWidth="1"/>
    <col min="26" max="26" width="3" style="5" hidden="1" customWidth="1"/>
    <col min="27" max="27" width="24" style="44" bestFit="1" customWidth="1"/>
    <col min="28" max="28" width="23.85546875" style="45" customWidth="1"/>
    <col min="29" max="30" width="2.85546875" style="5" customWidth="1"/>
    <col min="31" max="31" width="3.85546875" style="5" customWidth="1"/>
    <col min="32" max="32" width="31.85546875" style="5" customWidth="1"/>
    <col min="33" max="16384" width="9.140625" style="5"/>
  </cols>
  <sheetData>
    <row r="1" spans="1:32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2"/>
      <c r="AD1" s="2"/>
    </row>
    <row r="2" spans="1:3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6"/>
      <c r="AC2" s="2"/>
      <c r="AD2" s="2"/>
    </row>
    <row r="3" spans="1:32" x14ac:dyDescent="0.2">
      <c r="A3" s="2"/>
      <c r="B3" s="2"/>
      <c r="C3" s="7" t="s">
        <v>1</v>
      </c>
      <c r="D3" s="56">
        <v>2025</v>
      </c>
      <c r="E3" s="57"/>
      <c r="F3" s="58"/>
      <c r="G3" s="2"/>
      <c r="H3" s="2"/>
      <c r="I3" s="7" t="s">
        <v>2</v>
      </c>
      <c r="J3" s="56">
        <v>1</v>
      </c>
      <c r="K3" s="57"/>
      <c r="L3" s="58"/>
      <c r="M3" s="2"/>
      <c r="N3" s="2"/>
      <c r="O3" s="2"/>
      <c r="P3" s="2"/>
      <c r="Q3" s="8" t="s">
        <v>3</v>
      </c>
      <c r="R3" s="56">
        <v>1</v>
      </c>
      <c r="S3" s="58"/>
      <c r="T3" s="9" t="s">
        <v>4</v>
      </c>
      <c r="U3" s="2"/>
      <c r="V3" s="2"/>
      <c r="W3" s="2"/>
      <c r="X3" s="2"/>
      <c r="Y3" s="2"/>
      <c r="Z3" s="2"/>
      <c r="AA3" s="3"/>
      <c r="AB3" s="10"/>
      <c r="AC3" s="8"/>
      <c r="AD3" s="8"/>
      <c r="AF3" s="11"/>
    </row>
    <row r="4" spans="1:3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  <c r="AB4" s="12"/>
      <c r="AC4" s="2"/>
      <c r="AD4" s="2"/>
    </row>
    <row r="5" spans="1:32" ht="8.25" customHeight="1" x14ac:dyDescent="0.2"/>
    <row r="6" spans="1:32" ht="36" x14ac:dyDescent="0.55000000000000004">
      <c r="B6" s="59">
        <f>IF($J$3=1,D3,D3&amp;"-"&amp;D3+1)</f>
        <v>2025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13"/>
      <c r="Z6" s="14"/>
      <c r="AA6" s="60"/>
      <c r="AB6" s="60"/>
      <c r="AC6" s="14"/>
      <c r="AF6" s="15"/>
    </row>
    <row r="7" spans="1:32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  <c r="AA7" s="67"/>
      <c r="AB7" s="67"/>
      <c r="AC7" s="14"/>
    </row>
    <row r="8" spans="1:32" ht="15.75" x14ac:dyDescent="0.2">
      <c r="B8" s="49">
        <f>DATE(D3,J3,1)</f>
        <v>45658</v>
      </c>
      <c r="C8" s="50"/>
      <c r="D8" s="50"/>
      <c r="E8" s="50"/>
      <c r="F8" s="50"/>
      <c r="G8" s="50"/>
      <c r="H8" s="51"/>
      <c r="I8" s="13"/>
      <c r="J8" s="49">
        <f>DATE(YEAR(B8+42),MONTH(B8+42),1)</f>
        <v>45689</v>
      </c>
      <c r="K8" s="50"/>
      <c r="L8" s="50"/>
      <c r="M8" s="50"/>
      <c r="N8" s="50"/>
      <c r="O8" s="50"/>
      <c r="P8" s="51"/>
      <c r="Q8" s="13"/>
      <c r="R8" s="49">
        <f>DATE(YEAR(J8+42),MONTH(J8+42),1)</f>
        <v>45717</v>
      </c>
      <c r="S8" s="50"/>
      <c r="T8" s="50"/>
      <c r="U8" s="50"/>
      <c r="V8" s="50"/>
      <c r="W8" s="50"/>
      <c r="X8" s="50"/>
      <c r="Y8" s="16"/>
      <c r="Z8" s="17"/>
      <c r="AA8" s="18"/>
      <c r="AB8" s="19"/>
      <c r="AC8" s="20"/>
      <c r="AF8" s="11"/>
    </row>
    <row r="9" spans="1:32" s="13" customFormat="1" x14ac:dyDescent="0.2">
      <c r="B9" s="21" t="str">
        <f>CHOOSE(1+MOD($R$3+1-2,7),"Su","M","Tu","W","Th","F","Sa")</f>
        <v>Su</v>
      </c>
      <c r="C9" s="22" t="str">
        <f>CHOOSE(1+MOD($R$3+2-2,7),"Su","M","Tu","W","Th","F","Sa")</f>
        <v>M</v>
      </c>
      <c r="D9" s="22" t="str">
        <f>CHOOSE(1+MOD($R$3+3-2,7),"Su","M","Tu","W","Th","F","Sa")</f>
        <v>Tu</v>
      </c>
      <c r="E9" s="22" t="str">
        <f>CHOOSE(1+MOD($R$3+4-2,7),"Su","M","Tu","W","Th","F","Sa")</f>
        <v>W</v>
      </c>
      <c r="F9" s="22" t="str">
        <f>CHOOSE(1+MOD($R$3+5-2,7),"Su","M","Tu","W","Th","F","Sa")</f>
        <v>Th</v>
      </c>
      <c r="G9" s="22" t="str">
        <f>CHOOSE(1+MOD($R$3+6-2,7),"Su","M","Tu","W","Th","F","Sa")</f>
        <v>F</v>
      </c>
      <c r="H9" s="23" t="str">
        <f>CHOOSE(1+MOD($R$3+7-2,7),"Su","M","Tu","W","Th","F","Sa")</f>
        <v>Sa</v>
      </c>
      <c r="J9" s="21" t="str">
        <f>CHOOSE(1+MOD($R$3+1-2,7),"Su","M","Tu","W","Th","F","Sa")</f>
        <v>Su</v>
      </c>
      <c r="K9" s="22" t="str">
        <f>CHOOSE(1+MOD($R$3+2-2,7),"Su","M","Tu","W","Th","F","Sa")</f>
        <v>M</v>
      </c>
      <c r="L9" s="22" t="str">
        <f>CHOOSE(1+MOD($R$3+3-2,7),"Su","M","Tu","W","Th","F","Sa")</f>
        <v>Tu</v>
      </c>
      <c r="M9" s="22" t="str">
        <f>CHOOSE(1+MOD($R$3+4-2,7),"Su","M","Tu","W","Th","F","Sa")</f>
        <v>W</v>
      </c>
      <c r="N9" s="22" t="str">
        <f>CHOOSE(1+MOD($R$3+5-2,7),"Su","M","Tu","W","Th","F","Sa")</f>
        <v>Th</v>
      </c>
      <c r="O9" s="22" t="str">
        <f>CHOOSE(1+MOD($R$3+6-2,7),"Su","M","Tu","W","Th","F","Sa")</f>
        <v>F</v>
      </c>
      <c r="P9" s="23" t="str">
        <f>CHOOSE(1+MOD($R$3+7-2,7),"Su","M","Tu","W","Th","F","Sa")</f>
        <v>Sa</v>
      </c>
      <c r="R9" s="21" t="str">
        <f>CHOOSE(1+MOD($R$3+1-2,7),"Su","M","Tu","W","Th","F","Sa")</f>
        <v>Su</v>
      </c>
      <c r="S9" s="22" t="str">
        <f>CHOOSE(1+MOD($R$3+2-2,7),"Su","M","Tu","W","Th","F","Sa")</f>
        <v>M</v>
      </c>
      <c r="T9" s="22" t="str">
        <f>CHOOSE(1+MOD($R$3+3-2,7),"Su","M","Tu","W","Th","F","Sa")</f>
        <v>Tu</v>
      </c>
      <c r="U9" s="22" t="str">
        <f>CHOOSE(1+MOD($R$3+4-2,7),"Su","M","Tu","W","Th","F","Sa")</f>
        <v>W</v>
      </c>
      <c r="V9" s="22" t="str">
        <f>CHOOSE(1+MOD($R$3+5-2,7),"Su","M","Tu","W","Th","F","Sa")</f>
        <v>Th</v>
      </c>
      <c r="W9" s="22" t="str">
        <f>CHOOSE(1+MOD($R$3+6-2,7),"Su","M","Tu","W","Th","F","Sa")</f>
        <v>F</v>
      </c>
      <c r="X9" s="22" t="str">
        <f>CHOOSE(1+MOD($R$3+7-2,7),"Su","M","Tu","W","Th","F","Sa")</f>
        <v>Sa</v>
      </c>
      <c r="Y9" s="24"/>
      <c r="Z9" s="14"/>
      <c r="AA9" s="25"/>
      <c r="AB9" s="26"/>
      <c r="AC9" s="27"/>
    </row>
    <row r="10" spans="1:32" x14ac:dyDescent="0.2">
      <c r="B10" s="28" t="str">
        <f>IF(WEEKDAY(B8,1)=$R$3,B8,"")</f>
        <v/>
      </c>
      <c r="C10" s="29" t="str">
        <f>IF(B10="",IF(WEEKDAY(B8,1)=MOD($R$3,7)+1,B8,""),B10+1)</f>
        <v/>
      </c>
      <c r="D10" s="28" t="str">
        <f>IF(C10="",IF(WEEKDAY(B8,1)=MOD($R$3+1,7)+1,B8,""),C10+1)</f>
        <v/>
      </c>
      <c r="E10" s="29">
        <f>IF(D10="",IF(WEEKDAY(B8,1)=MOD($R$3+2,7)+1,B8,""),D10+1)</f>
        <v>45658</v>
      </c>
      <c r="F10" s="29">
        <f>IF(E10="",IF(WEEKDAY(B8,1)=MOD($R$3+3,7)+1,B8,""),E10+1)</f>
        <v>45659</v>
      </c>
      <c r="G10" s="29">
        <f>IF(F10="",IF(WEEKDAY(B8,1)=MOD($R$3+4,7)+1,B8,""),F10+1)</f>
        <v>45660</v>
      </c>
      <c r="H10" s="28">
        <f>IF(G10="",IF(WEEKDAY(B8,1)=MOD($R$3+5,7)+1,B8,""),G10+1)</f>
        <v>45661</v>
      </c>
      <c r="I10" s="13"/>
      <c r="J10" s="28" t="str">
        <f>IF(WEEKDAY(J8,1)=$R$3,J8,"")</f>
        <v/>
      </c>
      <c r="K10" s="28" t="str">
        <f>IF(J10="",IF(WEEKDAY(J8,1)=MOD($R$3,7)+1,J8,""),J10+1)</f>
        <v/>
      </c>
      <c r="L10" s="28" t="str">
        <f>IF(K10="",IF(WEEKDAY(J8,1)=MOD($R$3+1,7)+1,J8,""),K10+1)</f>
        <v/>
      </c>
      <c r="M10" s="28" t="str">
        <f>IF(L10="",IF(WEEKDAY(J8,1)=MOD($R$3+2,7)+1,J8,""),L10+1)</f>
        <v/>
      </c>
      <c r="N10" s="28" t="str">
        <f>IF(M10="",IF(WEEKDAY(J8,1)=MOD($R$3+3,7)+1,J8,""),M10+1)</f>
        <v/>
      </c>
      <c r="O10" s="28" t="str">
        <f>IF(N10="",IF(WEEKDAY(J8,1)=MOD($R$3+4,7)+1,J8,""),N10+1)</f>
        <v/>
      </c>
      <c r="P10" s="28">
        <f>IF(O10="",IF(WEEKDAY(J8,1)=MOD($R$3+5,7)+1,J8,""),O10+1)</f>
        <v>45689</v>
      </c>
      <c r="Q10" s="13"/>
      <c r="R10" s="28" t="str">
        <f>IF(WEEKDAY(R8,1)=$R$3,R8,"")</f>
        <v/>
      </c>
      <c r="S10" s="28" t="str">
        <f>IF(R10="",IF(WEEKDAY(R8,1)=MOD($R$3,7)+1,R8,""),R10+1)</f>
        <v/>
      </c>
      <c r="T10" s="28" t="str">
        <f>IF(S10="",IF(WEEKDAY(R8,1)=MOD($R$3+1,7)+1,R8,""),S10+1)</f>
        <v/>
      </c>
      <c r="U10" s="28" t="str">
        <f>IF(T10="",IF(WEEKDAY(R8,1)=MOD($R$3+2,7)+1,R8,""),T10+1)</f>
        <v/>
      </c>
      <c r="V10" s="28" t="str">
        <f>IF(U10="",IF(WEEKDAY(R8,1)=MOD($R$3+3,7)+1,R8,""),U10+1)</f>
        <v/>
      </c>
      <c r="W10" s="28" t="str">
        <f>IF(V10="",IF(WEEKDAY(R8,1)=MOD($R$3+4,7)+1,R8,""),V10+1)</f>
        <v/>
      </c>
      <c r="X10" s="30">
        <f>IF(W10="",IF(WEEKDAY(R8,1)=MOD($R$3+5,7)+1,R8,""),W10+1)</f>
        <v>45717</v>
      </c>
      <c r="Y10" s="61" t="s">
        <v>16</v>
      </c>
      <c r="Z10" s="62"/>
      <c r="AA10" s="62"/>
      <c r="AB10" s="62"/>
      <c r="AC10" s="27"/>
      <c r="AF10" s="31"/>
    </row>
    <row r="11" spans="1:32" x14ac:dyDescent="0.2">
      <c r="B11" s="28">
        <f>IF(H10="","",IF(MONTH(H10+1)&lt;&gt;MONTH(H10),"",H10+1))</f>
        <v>45662</v>
      </c>
      <c r="C11" s="28">
        <f>IF(B11="","",IF(MONTH(B11+1)&lt;&gt;MONTH(B11),"",B11+1))</f>
        <v>45663</v>
      </c>
      <c r="D11" s="28">
        <f t="shared" ref="D11:H15" si="0">IF(C11="","",IF(MONTH(C11+1)&lt;&gt;MONTH(C11),"",C11+1))</f>
        <v>45664</v>
      </c>
      <c r="E11" s="28">
        <f t="shared" si="0"/>
        <v>45665</v>
      </c>
      <c r="F11" s="28">
        <f t="shared" si="0"/>
        <v>45666</v>
      </c>
      <c r="G11" s="28">
        <f t="shared" si="0"/>
        <v>45667</v>
      </c>
      <c r="H11" s="28">
        <f t="shared" si="0"/>
        <v>45668</v>
      </c>
      <c r="I11" s="13"/>
      <c r="J11" s="28">
        <f>IF(P10="","",IF(MONTH(P10+1)&lt;&gt;MONTH(P10),"",P10+1))</f>
        <v>45690</v>
      </c>
      <c r="K11" s="28">
        <f>IF(J11="","",IF(MONTH(J11+1)&lt;&gt;MONTH(J11),"",J11+1))</f>
        <v>45691</v>
      </c>
      <c r="L11" s="28">
        <f t="shared" ref="L11:P15" si="1">IF(K11="","",IF(MONTH(K11+1)&lt;&gt;MONTH(K11),"",K11+1))</f>
        <v>45692</v>
      </c>
      <c r="M11" s="28">
        <f t="shared" si="1"/>
        <v>45693</v>
      </c>
      <c r="N11" s="28">
        <f t="shared" si="1"/>
        <v>45694</v>
      </c>
      <c r="O11" s="28">
        <f t="shared" si="1"/>
        <v>45695</v>
      </c>
      <c r="P11" s="28">
        <f t="shared" si="1"/>
        <v>45696</v>
      </c>
      <c r="Q11" s="13"/>
      <c r="R11" s="28">
        <f>IF(X10="","",IF(MONTH(X10+1)&lt;&gt;MONTH(X10),"",X10+1))</f>
        <v>45718</v>
      </c>
      <c r="S11" s="28">
        <f>IF(R11="","",IF(MONTH(R11+1)&lt;&gt;MONTH(R11),"",R11+1))</f>
        <v>45719</v>
      </c>
      <c r="T11" s="28">
        <f t="shared" ref="T11:X15" si="2">IF(S11="","",IF(MONTH(S11+1)&lt;&gt;MONTH(S11),"",S11+1))</f>
        <v>45720</v>
      </c>
      <c r="U11" s="28">
        <f t="shared" si="2"/>
        <v>45721</v>
      </c>
      <c r="V11" s="28">
        <f t="shared" si="2"/>
        <v>45722</v>
      </c>
      <c r="W11" s="28">
        <f t="shared" si="2"/>
        <v>45723</v>
      </c>
      <c r="X11" s="30">
        <f t="shared" si="2"/>
        <v>45724</v>
      </c>
      <c r="Y11" s="61"/>
      <c r="Z11" s="62"/>
      <c r="AA11" s="62"/>
      <c r="AB11" s="62"/>
      <c r="AC11" s="27"/>
      <c r="AF11" s="31"/>
    </row>
    <row r="12" spans="1:32" x14ac:dyDescent="0.2">
      <c r="B12" s="28">
        <f>IF(H11="","",IF(MONTH(H11+1)&lt;&gt;MONTH(H11),"",H11+1))</f>
        <v>45669</v>
      </c>
      <c r="C12" s="28">
        <f>IF(B12="","",IF(MONTH(B12+1)&lt;&gt;MONTH(B12),"",B12+1))</f>
        <v>45670</v>
      </c>
      <c r="D12" s="28">
        <f t="shared" si="0"/>
        <v>45671</v>
      </c>
      <c r="E12" s="28">
        <f t="shared" si="0"/>
        <v>45672</v>
      </c>
      <c r="F12" s="28">
        <f t="shared" si="0"/>
        <v>45673</v>
      </c>
      <c r="G12" s="28">
        <f t="shared" si="0"/>
        <v>45674</v>
      </c>
      <c r="H12" s="28">
        <f t="shared" si="0"/>
        <v>45675</v>
      </c>
      <c r="I12" s="13"/>
      <c r="J12" s="28">
        <f>IF(P11="","",IF(MONTH(P11+1)&lt;&gt;MONTH(P11),"",P11+1))</f>
        <v>45697</v>
      </c>
      <c r="K12" s="28">
        <f>IF(J12="","",IF(MONTH(J12+1)&lt;&gt;MONTH(J12),"",J12+1))</f>
        <v>45698</v>
      </c>
      <c r="L12" s="28">
        <f t="shared" si="1"/>
        <v>45699</v>
      </c>
      <c r="M12" s="28">
        <f t="shared" si="1"/>
        <v>45700</v>
      </c>
      <c r="N12" s="28">
        <f t="shared" si="1"/>
        <v>45701</v>
      </c>
      <c r="O12" s="28">
        <f t="shared" si="1"/>
        <v>45702</v>
      </c>
      <c r="P12" s="28">
        <f t="shared" si="1"/>
        <v>45703</v>
      </c>
      <c r="Q12" s="13"/>
      <c r="R12" s="28">
        <f>IF(X11="","",IF(MONTH(X11+1)&lt;&gt;MONTH(X11),"",X11+1))</f>
        <v>45725</v>
      </c>
      <c r="S12" s="28">
        <f>IF(R12="","",IF(MONTH(R12+1)&lt;&gt;MONTH(R12),"",R12+1))</f>
        <v>45726</v>
      </c>
      <c r="T12" s="28">
        <f t="shared" si="2"/>
        <v>45727</v>
      </c>
      <c r="U12" s="28">
        <f t="shared" si="2"/>
        <v>45728</v>
      </c>
      <c r="V12" s="28">
        <f t="shared" si="2"/>
        <v>45729</v>
      </c>
      <c r="W12" s="28">
        <f t="shared" si="2"/>
        <v>45730</v>
      </c>
      <c r="X12" s="30">
        <f t="shared" si="2"/>
        <v>45731</v>
      </c>
      <c r="Y12" s="24"/>
      <c r="Z12" s="14"/>
      <c r="AA12" s="63" t="s">
        <v>17</v>
      </c>
      <c r="AB12" s="64" t="s">
        <v>18</v>
      </c>
      <c r="AC12" s="27"/>
      <c r="AF12" s="31"/>
    </row>
    <row r="13" spans="1:32" x14ac:dyDescent="0.2">
      <c r="B13" s="28">
        <f>IF(H12="","",IF(MONTH(H12+1)&lt;&gt;MONTH(H12),"",H12+1))</f>
        <v>45676</v>
      </c>
      <c r="C13" s="29">
        <f>IF(B13="","",IF(MONTH(B13+1)&lt;&gt;MONTH(B13),"",B13+1))</f>
        <v>45677</v>
      </c>
      <c r="D13" s="28">
        <f t="shared" si="0"/>
        <v>45678</v>
      </c>
      <c r="E13" s="28">
        <f t="shared" si="0"/>
        <v>45679</v>
      </c>
      <c r="F13" s="28">
        <f t="shared" si="0"/>
        <v>45680</v>
      </c>
      <c r="G13" s="28">
        <f t="shared" si="0"/>
        <v>45681</v>
      </c>
      <c r="H13" s="28">
        <f t="shared" si="0"/>
        <v>45682</v>
      </c>
      <c r="I13" s="13"/>
      <c r="J13" s="28">
        <f>IF(P12="","",IF(MONTH(P12+1)&lt;&gt;MONTH(P12),"",P12+1))</f>
        <v>45704</v>
      </c>
      <c r="K13" s="29">
        <f>IF(J13="","",IF(MONTH(J13+1)&lt;&gt;MONTH(J13),"",J13+1))</f>
        <v>45705</v>
      </c>
      <c r="L13" s="28">
        <f t="shared" si="1"/>
        <v>45706</v>
      </c>
      <c r="M13" s="28">
        <f t="shared" si="1"/>
        <v>45707</v>
      </c>
      <c r="N13" s="28">
        <f t="shared" si="1"/>
        <v>45708</v>
      </c>
      <c r="O13" s="28">
        <f t="shared" si="1"/>
        <v>45709</v>
      </c>
      <c r="P13" s="28">
        <f t="shared" si="1"/>
        <v>45710</v>
      </c>
      <c r="Q13" s="13"/>
      <c r="R13" s="28">
        <f>IF(X12="","",IF(MONTH(X12+1)&lt;&gt;MONTH(X12),"",X12+1))</f>
        <v>45732</v>
      </c>
      <c r="S13" s="28">
        <f>IF(R13="","",IF(MONTH(R13+1)&lt;&gt;MONTH(R13),"",R13+1))</f>
        <v>45733</v>
      </c>
      <c r="T13" s="28">
        <f t="shared" si="2"/>
        <v>45734</v>
      </c>
      <c r="U13" s="28">
        <f t="shared" si="2"/>
        <v>45735</v>
      </c>
      <c r="V13" s="28">
        <f t="shared" si="2"/>
        <v>45736</v>
      </c>
      <c r="W13" s="28">
        <f t="shared" si="2"/>
        <v>45737</v>
      </c>
      <c r="X13" s="30">
        <f t="shared" si="2"/>
        <v>45738</v>
      </c>
      <c r="Y13" s="24"/>
      <c r="Z13" s="14"/>
      <c r="AA13" s="53"/>
      <c r="AB13" s="48"/>
      <c r="AC13" s="27"/>
      <c r="AF13" s="31"/>
    </row>
    <row r="14" spans="1:32" x14ac:dyDescent="0.2">
      <c r="B14" s="28">
        <f>IF(H13="","",IF(MONTH(H13+1)&lt;&gt;MONTH(H13),"",H13+1))</f>
        <v>45683</v>
      </c>
      <c r="C14" s="28">
        <f>IF(B14="","",IF(MONTH(B14+1)&lt;&gt;MONTH(B14),"",B14+1))</f>
        <v>45684</v>
      </c>
      <c r="D14" s="28">
        <f t="shared" si="0"/>
        <v>45685</v>
      </c>
      <c r="E14" s="28">
        <f t="shared" si="0"/>
        <v>45686</v>
      </c>
      <c r="F14" s="28">
        <f t="shared" si="0"/>
        <v>45687</v>
      </c>
      <c r="G14" s="28">
        <f t="shared" si="0"/>
        <v>45688</v>
      </c>
      <c r="H14" s="28" t="str">
        <f t="shared" si="0"/>
        <v/>
      </c>
      <c r="I14" s="13"/>
      <c r="J14" s="28">
        <f>IF(P13="","",IF(MONTH(P13+1)&lt;&gt;MONTH(P13),"",P13+1))</f>
        <v>45711</v>
      </c>
      <c r="K14" s="28">
        <f>IF(J14="","",IF(MONTH(J14+1)&lt;&gt;MONTH(J14),"",J14+1))</f>
        <v>45712</v>
      </c>
      <c r="L14" s="28">
        <f t="shared" si="1"/>
        <v>45713</v>
      </c>
      <c r="M14" s="28">
        <f t="shared" si="1"/>
        <v>45714</v>
      </c>
      <c r="N14" s="28">
        <f t="shared" si="1"/>
        <v>45715</v>
      </c>
      <c r="O14" s="28">
        <f t="shared" si="1"/>
        <v>45716</v>
      </c>
      <c r="P14" s="28" t="str">
        <f t="shared" si="1"/>
        <v/>
      </c>
      <c r="Q14" s="13"/>
      <c r="R14" s="28">
        <f>IF(X13="","",IF(MONTH(X13+1)&lt;&gt;MONTH(X13),"",X13+1))</f>
        <v>45739</v>
      </c>
      <c r="S14" s="28">
        <f>IF(R14="","",IF(MONTH(R14+1)&lt;&gt;MONTH(R14),"",R14+1))</f>
        <v>45740</v>
      </c>
      <c r="T14" s="28">
        <f t="shared" si="2"/>
        <v>45741</v>
      </c>
      <c r="U14" s="28">
        <f t="shared" si="2"/>
        <v>45742</v>
      </c>
      <c r="V14" s="28">
        <f t="shared" si="2"/>
        <v>45743</v>
      </c>
      <c r="W14" s="28">
        <f t="shared" si="2"/>
        <v>45744</v>
      </c>
      <c r="X14" s="30">
        <f t="shared" si="2"/>
        <v>45745</v>
      </c>
      <c r="Y14" s="24"/>
      <c r="Z14" s="14"/>
      <c r="AA14" s="52" t="s">
        <v>19</v>
      </c>
      <c r="AB14" s="47" t="s">
        <v>5</v>
      </c>
      <c r="AC14" s="27"/>
      <c r="AF14" s="31"/>
    </row>
    <row r="15" spans="1:32" x14ac:dyDescent="0.2">
      <c r="B15" s="28" t="str">
        <f>IF(H14="","",IF(MONTH(H14+1)&lt;&gt;MONTH(H14),"",H14+1))</f>
        <v/>
      </c>
      <c r="C15" s="28" t="str">
        <f>IF(B15="","",IF(MONTH(B15+1)&lt;&gt;MONTH(B15),"",B15+1))</f>
        <v/>
      </c>
      <c r="D15" s="28" t="str">
        <f t="shared" si="0"/>
        <v/>
      </c>
      <c r="E15" s="28" t="str">
        <f t="shared" si="0"/>
        <v/>
      </c>
      <c r="F15" s="28" t="str">
        <f t="shared" si="0"/>
        <v/>
      </c>
      <c r="G15" s="28" t="str">
        <f t="shared" si="0"/>
        <v/>
      </c>
      <c r="H15" s="28" t="str">
        <f t="shared" si="0"/>
        <v/>
      </c>
      <c r="I15" s="13"/>
      <c r="J15" s="28" t="str">
        <f>IF(P14="","",IF(MONTH(P14+1)&lt;&gt;MONTH(P14),"",P14+1))</f>
        <v/>
      </c>
      <c r="K15" s="28" t="str">
        <f>IF(J15="","",IF(MONTH(J15+1)&lt;&gt;MONTH(J15),"",J15+1))</f>
        <v/>
      </c>
      <c r="L15" s="28" t="str">
        <f t="shared" si="1"/>
        <v/>
      </c>
      <c r="M15" s="28" t="str">
        <f t="shared" si="1"/>
        <v/>
      </c>
      <c r="N15" s="28" t="str">
        <f t="shared" si="1"/>
        <v/>
      </c>
      <c r="O15" s="28" t="str">
        <f t="shared" si="1"/>
        <v/>
      </c>
      <c r="P15" s="28" t="str">
        <f t="shared" si="1"/>
        <v/>
      </c>
      <c r="Q15" s="13"/>
      <c r="R15" s="28">
        <f>IF(X14="","",IF(MONTH(X14+1)&lt;&gt;MONTH(X14),"",X14+1))</f>
        <v>45746</v>
      </c>
      <c r="S15" s="28">
        <f>IF(R15="","",IF(MONTH(R15+1)&lt;&gt;MONTH(R15),"",R15+1))</f>
        <v>45747</v>
      </c>
      <c r="T15" s="28" t="str">
        <f t="shared" si="2"/>
        <v/>
      </c>
      <c r="U15" s="28" t="str">
        <f t="shared" si="2"/>
        <v/>
      </c>
      <c r="V15" s="28" t="str">
        <f t="shared" si="2"/>
        <v/>
      </c>
      <c r="W15" s="28" t="str">
        <f t="shared" si="2"/>
        <v/>
      </c>
      <c r="X15" s="30" t="str">
        <f t="shared" si="2"/>
        <v/>
      </c>
      <c r="Y15" s="24"/>
      <c r="Z15" s="14"/>
      <c r="AA15" s="53"/>
      <c r="AB15" s="48"/>
      <c r="AC15" s="27"/>
      <c r="AF15" s="31"/>
    </row>
    <row r="16" spans="1:32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24"/>
      <c r="Z16" s="14"/>
      <c r="AA16" s="52" t="s">
        <v>31</v>
      </c>
      <c r="AB16" s="47" t="s">
        <v>32</v>
      </c>
      <c r="AC16" s="27"/>
      <c r="AF16" s="15"/>
    </row>
    <row r="17" spans="2:32" ht="15.75" x14ac:dyDescent="0.2">
      <c r="B17" s="49">
        <f>DATE(YEAR(R8+42),MONTH(R8+42),1)</f>
        <v>45748</v>
      </c>
      <c r="C17" s="50"/>
      <c r="D17" s="50"/>
      <c r="E17" s="50"/>
      <c r="F17" s="50"/>
      <c r="G17" s="50"/>
      <c r="H17" s="51"/>
      <c r="I17" s="13"/>
      <c r="J17" s="49">
        <f>DATE(YEAR(B17+42),MONTH(B17+42),1)</f>
        <v>45778</v>
      </c>
      <c r="K17" s="50"/>
      <c r="L17" s="50"/>
      <c r="M17" s="50"/>
      <c r="N17" s="50"/>
      <c r="O17" s="50"/>
      <c r="P17" s="51"/>
      <c r="Q17" s="13"/>
      <c r="R17" s="49">
        <f>DATE(YEAR(J17+42),MONTH(J17+42),1)</f>
        <v>45809</v>
      </c>
      <c r="S17" s="50"/>
      <c r="T17" s="50"/>
      <c r="U17" s="50"/>
      <c r="V17" s="50"/>
      <c r="W17" s="50"/>
      <c r="X17" s="50"/>
      <c r="Y17" s="24"/>
      <c r="Z17" s="14"/>
      <c r="AA17" s="53"/>
      <c r="AB17" s="48"/>
      <c r="AC17" s="27"/>
      <c r="AF17" s="32"/>
    </row>
    <row r="18" spans="2:32" s="13" customFormat="1" x14ac:dyDescent="0.25">
      <c r="B18" s="21" t="str">
        <f>CHOOSE(1+MOD($R$3+1-2,7),"Su","M","Tu","W","Th","F","Sa")</f>
        <v>Su</v>
      </c>
      <c r="C18" s="22" t="str">
        <f>CHOOSE(1+MOD($R$3+2-2,7),"Su","M","Tu","W","Th","F","Sa")</f>
        <v>M</v>
      </c>
      <c r="D18" s="22" t="str">
        <f>CHOOSE(1+MOD($R$3+3-2,7),"Su","M","Tu","W","Th","F","Sa")</f>
        <v>Tu</v>
      </c>
      <c r="E18" s="22" t="str">
        <f>CHOOSE(1+MOD($R$3+4-2,7),"Su","M","Tu","W","Th","F","Sa")</f>
        <v>W</v>
      </c>
      <c r="F18" s="22" t="str">
        <f>CHOOSE(1+MOD($R$3+5-2,7),"Su","M","Tu","W","Th","F","Sa")</f>
        <v>Th</v>
      </c>
      <c r="G18" s="22" t="str">
        <f>CHOOSE(1+MOD($R$3+6-2,7),"Su","M","Tu","W","Th","F","Sa")</f>
        <v>F</v>
      </c>
      <c r="H18" s="23" t="str">
        <f>CHOOSE(1+MOD($R$3+7-2,7),"Su","M","Tu","W","Th","F","Sa")</f>
        <v>Sa</v>
      </c>
      <c r="J18" s="21" t="str">
        <f>CHOOSE(1+MOD($R$3+1-2,7),"Su","M","Tu","W","Th","F","Sa")</f>
        <v>Su</v>
      </c>
      <c r="K18" s="22" t="str">
        <f>CHOOSE(1+MOD($R$3+2-2,7),"Su","M","Tu","W","Th","F","Sa")</f>
        <v>M</v>
      </c>
      <c r="L18" s="22" t="str">
        <f>CHOOSE(1+MOD($R$3+3-2,7),"Su","M","Tu","W","Th","F","Sa")</f>
        <v>Tu</v>
      </c>
      <c r="M18" s="22" t="str">
        <f>CHOOSE(1+MOD($R$3+4-2,7),"Su","M","Tu","W","Th","F","Sa")</f>
        <v>W</v>
      </c>
      <c r="N18" s="22" t="str">
        <f>CHOOSE(1+MOD($R$3+5-2,7),"Su","M","Tu","W","Th","F","Sa")</f>
        <v>Th</v>
      </c>
      <c r="O18" s="22" t="str">
        <f>CHOOSE(1+MOD($R$3+6-2,7),"Su","M","Tu","W","Th","F","Sa")</f>
        <v>F</v>
      </c>
      <c r="P18" s="23" t="str">
        <f>CHOOSE(1+MOD($R$3+7-2,7),"Su","M","Tu","W","Th","F","Sa")</f>
        <v>Sa</v>
      </c>
      <c r="R18" s="21" t="str">
        <f>CHOOSE(1+MOD($R$3+1-2,7),"Su","M","Tu","W","Th","F","Sa")</f>
        <v>Su</v>
      </c>
      <c r="S18" s="22" t="str">
        <f>CHOOSE(1+MOD($R$3+2-2,7),"Su","M","Tu","W","Th","F","Sa")</f>
        <v>M</v>
      </c>
      <c r="T18" s="22" t="str">
        <f>CHOOSE(1+MOD($R$3+3-2,7),"Su","M","Tu","W","Th","F","Sa")</f>
        <v>Tu</v>
      </c>
      <c r="U18" s="22" t="str">
        <f>CHOOSE(1+MOD($R$3+4-2,7),"Su","M","Tu","W","Th","F","Sa")</f>
        <v>W</v>
      </c>
      <c r="V18" s="22" t="str">
        <f>CHOOSE(1+MOD($R$3+5-2,7),"Su","M","Tu","W","Th","F","Sa")</f>
        <v>Th</v>
      </c>
      <c r="W18" s="22" t="str">
        <f>CHOOSE(1+MOD($R$3+6-2,7),"Su","M","Tu","W","Th","F","Sa")</f>
        <v>F</v>
      </c>
      <c r="X18" s="22" t="str">
        <f>CHOOSE(1+MOD($R$3+7-2,7),"Su","M","Tu","W","Th","F","Sa")</f>
        <v>Sa</v>
      </c>
      <c r="Y18" s="24"/>
      <c r="Z18" s="14"/>
      <c r="AA18" s="52" t="s">
        <v>20</v>
      </c>
      <c r="AB18" s="47" t="s">
        <v>15</v>
      </c>
      <c r="AC18" s="27"/>
      <c r="AF18" s="32"/>
    </row>
    <row r="19" spans="2:32" x14ac:dyDescent="0.2">
      <c r="B19" s="28" t="str">
        <f>IF(WEEKDAY(B17,1)=$R$3,B17,"")</f>
        <v/>
      </c>
      <c r="C19" s="29" t="str">
        <f>IF(B19="",IF(WEEKDAY(B17,1)=MOD($R$3,7)+1,B17,""),B19+1)</f>
        <v/>
      </c>
      <c r="D19" s="28">
        <f>IF(C19="",IF(WEEKDAY(B17,1)=MOD($R$3+1,7)+1,B17,""),C19+1)</f>
        <v>45748</v>
      </c>
      <c r="E19" s="28">
        <f>IF(D19="",IF(WEEKDAY(B17,1)=MOD($R$3+2,7)+1,B17,""),D19+1)</f>
        <v>45749</v>
      </c>
      <c r="F19" s="28">
        <f>IF(E19="",IF(WEEKDAY(B17,1)=MOD($R$3+3,7)+1,B17,""),E19+1)</f>
        <v>45750</v>
      </c>
      <c r="G19" s="28">
        <f>IF(F19="",IF(WEEKDAY(B17,1)=MOD($R$3+4,7)+1,B17,""),F19+1)</f>
        <v>45751</v>
      </c>
      <c r="H19" s="28">
        <f>IF(G19="",IF(WEEKDAY(B17,1)=MOD($R$3+5,7)+1,B17,""),G19+1)</f>
        <v>45752</v>
      </c>
      <c r="I19" s="13"/>
      <c r="J19" s="28" t="str">
        <f>IF(WEEKDAY(J17,1)=$R$3,J17,"")</f>
        <v/>
      </c>
      <c r="K19" s="28" t="str">
        <f>IF(J19="",IF(WEEKDAY(J17,1)=MOD($R$3,7)+1,J17,""),J19+1)</f>
        <v/>
      </c>
      <c r="L19" s="28" t="str">
        <f>IF(K19="",IF(WEEKDAY(J17,1)=MOD($R$3+1,7)+1,J17,""),K19+1)</f>
        <v/>
      </c>
      <c r="M19" s="28" t="str">
        <f>IF(L19="",IF(WEEKDAY(J17,1)=MOD($R$3+2,7)+1,J17,""),L19+1)</f>
        <v/>
      </c>
      <c r="N19" s="28">
        <f>IF(M19="",IF(WEEKDAY(J17,1)=MOD($R$3+3,7)+1,J17,""),M19+1)</f>
        <v>45778</v>
      </c>
      <c r="O19" s="28">
        <f>IF(N19="",IF(WEEKDAY(J17,1)=MOD($R$3+4,7)+1,J17,""),N19+1)</f>
        <v>45779</v>
      </c>
      <c r="P19" s="28">
        <f>IF(O19="",IF(WEEKDAY(J17,1)=MOD($R$3+5,7)+1,J17,""),O19+1)</f>
        <v>45780</v>
      </c>
      <c r="Q19" s="13"/>
      <c r="R19" s="28">
        <f>IF(WEEKDAY(R17,1)=$R$3,R17,"")</f>
        <v>45809</v>
      </c>
      <c r="S19" s="28">
        <f>IF(R19="",IF(WEEKDAY(R17,1)=MOD($R$3,7)+1,R17,""),R19+1)</f>
        <v>45810</v>
      </c>
      <c r="T19" s="28">
        <f>IF(S19="",IF(WEEKDAY(R17,1)=MOD($R$3+1,7)+1,R17,""),S19+1)</f>
        <v>45811</v>
      </c>
      <c r="U19" s="28">
        <f>IF(T19="",IF(WEEKDAY(R17,1)=MOD($R$3+2,7)+1,R17,""),T19+1)</f>
        <v>45812</v>
      </c>
      <c r="V19" s="28">
        <f>IF(U19="",IF(WEEKDAY(R17,1)=MOD($R$3+3,7)+1,R17,""),U19+1)</f>
        <v>45813</v>
      </c>
      <c r="W19" s="28">
        <f>IF(V19="",IF(WEEKDAY(R17,1)=MOD($R$3+4,7)+1,R17,""),V19+1)</f>
        <v>45814</v>
      </c>
      <c r="X19" s="30">
        <f>IF(W19="",IF(WEEKDAY(R17,1)=MOD($R$3+5,7)+1,R17,""),W19+1)</f>
        <v>45815</v>
      </c>
      <c r="Y19" s="24"/>
      <c r="Z19" s="14"/>
      <c r="AA19" s="53"/>
      <c r="AB19" s="48"/>
      <c r="AC19" s="27"/>
      <c r="AF19" s="32"/>
    </row>
    <row r="20" spans="2:32" ht="12.75" customHeight="1" x14ac:dyDescent="0.2">
      <c r="B20" s="28">
        <f>IF(H19="","",IF(MONTH(H19+1)&lt;&gt;MONTH(H19),"",H19+1))</f>
        <v>45753</v>
      </c>
      <c r="C20" s="28">
        <f>IF(B20="","",IF(MONTH(B20+1)&lt;&gt;MONTH(B20),"",B20+1))</f>
        <v>45754</v>
      </c>
      <c r="D20" s="28">
        <f t="shared" ref="D20:H24" si="3">IF(C20="","",IF(MONTH(C20+1)&lt;&gt;MONTH(C20),"",C20+1))</f>
        <v>45755</v>
      </c>
      <c r="E20" s="28">
        <f t="shared" si="3"/>
        <v>45756</v>
      </c>
      <c r="F20" s="28">
        <f t="shared" si="3"/>
        <v>45757</v>
      </c>
      <c r="G20" s="28">
        <f t="shared" si="3"/>
        <v>45758</v>
      </c>
      <c r="H20" s="28">
        <f t="shared" si="3"/>
        <v>45759</v>
      </c>
      <c r="I20" s="13"/>
      <c r="J20" s="28">
        <f>IF(P19="","",IF(MONTH(P19+1)&lt;&gt;MONTH(P19),"",P19+1))</f>
        <v>45781</v>
      </c>
      <c r="K20" s="28">
        <f>IF(J20="","",IF(MONTH(J20+1)&lt;&gt;MONTH(J20),"",J20+1))</f>
        <v>45782</v>
      </c>
      <c r="L20" s="28">
        <f t="shared" ref="L20:P24" si="4">IF(K20="","",IF(MONTH(K20+1)&lt;&gt;MONTH(K20),"",K20+1))</f>
        <v>45783</v>
      </c>
      <c r="M20" s="28">
        <f t="shared" si="4"/>
        <v>45784</v>
      </c>
      <c r="N20" s="28">
        <f t="shared" si="4"/>
        <v>45785</v>
      </c>
      <c r="O20" s="28">
        <f t="shared" si="4"/>
        <v>45786</v>
      </c>
      <c r="P20" s="28">
        <f t="shared" si="4"/>
        <v>45787</v>
      </c>
      <c r="Q20" s="13"/>
      <c r="R20" s="28">
        <f>IF(X19="","",IF(MONTH(X19+1)&lt;&gt;MONTH(X19),"",X19+1))</f>
        <v>45816</v>
      </c>
      <c r="S20" s="28">
        <f>IF(R20="","",IF(MONTH(R20+1)&lt;&gt;MONTH(R20),"",R20+1))</f>
        <v>45817</v>
      </c>
      <c r="T20" s="28">
        <f t="shared" ref="T20:X24" si="5">IF(S20="","",IF(MONTH(S20+1)&lt;&gt;MONTH(S20),"",S20+1))</f>
        <v>45818</v>
      </c>
      <c r="U20" s="28">
        <f t="shared" si="5"/>
        <v>45819</v>
      </c>
      <c r="V20" s="28">
        <f t="shared" si="5"/>
        <v>45820</v>
      </c>
      <c r="W20" s="28">
        <f t="shared" si="5"/>
        <v>45821</v>
      </c>
      <c r="X20" s="30">
        <f t="shared" si="5"/>
        <v>45822</v>
      </c>
      <c r="Y20" s="24"/>
      <c r="Z20" s="14"/>
      <c r="AA20" s="52" t="s">
        <v>21</v>
      </c>
      <c r="AB20" s="47" t="s">
        <v>6</v>
      </c>
      <c r="AC20" s="27"/>
      <c r="AF20" s="32"/>
    </row>
    <row r="21" spans="2:32" ht="15" customHeight="1" x14ac:dyDescent="0.2">
      <c r="B21" s="28">
        <f>IF(H20="","",IF(MONTH(H20+1)&lt;&gt;MONTH(H20),"",H20+1))</f>
        <v>45760</v>
      </c>
      <c r="C21" s="28">
        <f>IF(B21="","",IF(MONTH(B21+1)&lt;&gt;MONTH(B21),"",B21+1))</f>
        <v>45761</v>
      </c>
      <c r="D21" s="28">
        <f t="shared" si="3"/>
        <v>45762</v>
      </c>
      <c r="E21" s="28">
        <f t="shared" si="3"/>
        <v>45763</v>
      </c>
      <c r="F21" s="28">
        <f t="shared" si="3"/>
        <v>45764</v>
      </c>
      <c r="G21" s="29">
        <f t="shared" si="3"/>
        <v>45765</v>
      </c>
      <c r="H21" s="28">
        <f t="shared" si="3"/>
        <v>45766</v>
      </c>
      <c r="I21" s="13"/>
      <c r="J21" s="28">
        <f>IF(P20="","",IF(MONTH(P20+1)&lt;&gt;MONTH(P20),"",P20+1))</f>
        <v>45788</v>
      </c>
      <c r="K21" s="28">
        <f>IF(J21="","",IF(MONTH(J21+1)&lt;&gt;MONTH(J21),"",J21+1))</f>
        <v>45789</v>
      </c>
      <c r="L21" s="28">
        <f t="shared" si="4"/>
        <v>45790</v>
      </c>
      <c r="M21" s="28">
        <f t="shared" si="4"/>
        <v>45791</v>
      </c>
      <c r="N21" s="28">
        <f t="shared" si="4"/>
        <v>45792</v>
      </c>
      <c r="O21" s="28">
        <f t="shared" si="4"/>
        <v>45793</v>
      </c>
      <c r="P21" s="28">
        <f t="shared" si="4"/>
        <v>45794</v>
      </c>
      <c r="Q21" s="13"/>
      <c r="R21" s="28">
        <f>IF(X20="","",IF(MONTH(X20+1)&lt;&gt;MONTH(X20),"",X20+1))</f>
        <v>45823</v>
      </c>
      <c r="S21" s="28">
        <f>IF(R21="","",IF(MONTH(R21+1)&lt;&gt;MONTH(R21),"",R21+1))</f>
        <v>45824</v>
      </c>
      <c r="T21" s="28">
        <f t="shared" si="5"/>
        <v>45825</v>
      </c>
      <c r="U21" s="28">
        <f t="shared" si="5"/>
        <v>45826</v>
      </c>
      <c r="V21" s="28">
        <f t="shared" si="5"/>
        <v>45827</v>
      </c>
      <c r="W21" s="28">
        <f t="shared" si="5"/>
        <v>45828</v>
      </c>
      <c r="X21" s="30">
        <f t="shared" si="5"/>
        <v>45829</v>
      </c>
      <c r="Y21" s="24"/>
      <c r="Z21" s="14"/>
      <c r="AA21" s="53"/>
      <c r="AB21" s="48"/>
      <c r="AC21" s="27"/>
      <c r="AF21" s="32"/>
    </row>
    <row r="22" spans="2:32" ht="15" customHeight="1" x14ac:dyDescent="0.2">
      <c r="B22" s="28">
        <f>IF(H21="","",IF(MONTH(H21+1)&lt;&gt;MONTH(H21),"",H21+1))</f>
        <v>45767</v>
      </c>
      <c r="C22" s="29">
        <f>IF(B22="","",IF(MONTH(B22+1)&lt;&gt;MONTH(B22),"",B22+1))</f>
        <v>45768</v>
      </c>
      <c r="D22" s="28">
        <f t="shared" si="3"/>
        <v>45769</v>
      </c>
      <c r="E22" s="28">
        <f t="shared" si="3"/>
        <v>45770</v>
      </c>
      <c r="F22" s="28">
        <f t="shared" si="3"/>
        <v>45771</v>
      </c>
      <c r="G22" s="28">
        <f t="shared" si="3"/>
        <v>45772</v>
      </c>
      <c r="H22" s="28">
        <f t="shared" si="3"/>
        <v>45773</v>
      </c>
      <c r="I22" s="13"/>
      <c r="J22" s="28">
        <f>IF(P21="","",IF(MONTH(P21+1)&lt;&gt;MONTH(P21),"",P21+1))</f>
        <v>45795</v>
      </c>
      <c r="K22" s="28">
        <f>IF(J22="","",IF(MONTH(J22+1)&lt;&gt;MONTH(J22),"",J22+1))</f>
        <v>45796</v>
      </c>
      <c r="L22" s="28">
        <f t="shared" si="4"/>
        <v>45797</v>
      </c>
      <c r="M22" s="28">
        <f t="shared" si="4"/>
        <v>45798</v>
      </c>
      <c r="N22" s="28">
        <f t="shared" si="4"/>
        <v>45799</v>
      </c>
      <c r="O22" s="28">
        <f t="shared" si="4"/>
        <v>45800</v>
      </c>
      <c r="P22" s="28">
        <f t="shared" si="4"/>
        <v>45801</v>
      </c>
      <c r="Q22" s="13"/>
      <c r="R22" s="28">
        <f>IF(X21="","",IF(MONTH(X21+1)&lt;&gt;MONTH(X21),"",X21+1))</f>
        <v>45830</v>
      </c>
      <c r="S22" s="28">
        <f>IF(R22="","",IF(MONTH(R22+1)&lt;&gt;MONTH(R22),"",R22+1))</f>
        <v>45831</v>
      </c>
      <c r="T22" s="28">
        <f t="shared" si="5"/>
        <v>45832</v>
      </c>
      <c r="U22" s="28">
        <f t="shared" si="5"/>
        <v>45833</v>
      </c>
      <c r="V22" s="28">
        <f t="shared" si="5"/>
        <v>45834</v>
      </c>
      <c r="W22" s="28">
        <f t="shared" si="5"/>
        <v>45835</v>
      </c>
      <c r="X22" s="30">
        <f t="shared" si="5"/>
        <v>45836</v>
      </c>
      <c r="Y22" s="24"/>
      <c r="Z22" s="14"/>
      <c r="AA22" s="65" t="s">
        <v>29</v>
      </c>
      <c r="AB22" s="47" t="s">
        <v>30</v>
      </c>
      <c r="AC22" s="27"/>
      <c r="AF22" s="32"/>
    </row>
    <row r="23" spans="2:32" ht="15" customHeight="1" x14ac:dyDescent="0.2">
      <c r="B23" s="28">
        <f>IF(H22="","",IF(MONTH(H22+1)&lt;&gt;MONTH(H22),"",H22+1))</f>
        <v>45774</v>
      </c>
      <c r="C23" s="28">
        <f>IF(B23="","",IF(MONTH(B23+1)&lt;&gt;MONTH(B23),"",B23+1))</f>
        <v>45775</v>
      </c>
      <c r="D23" s="28">
        <f t="shared" si="3"/>
        <v>45776</v>
      </c>
      <c r="E23" s="28">
        <f t="shared" si="3"/>
        <v>45777</v>
      </c>
      <c r="F23" s="28" t="str">
        <f t="shared" si="3"/>
        <v/>
      </c>
      <c r="G23" s="28" t="str">
        <f t="shared" si="3"/>
        <v/>
      </c>
      <c r="H23" s="28" t="str">
        <f t="shared" si="3"/>
        <v/>
      </c>
      <c r="I23" s="13"/>
      <c r="J23" s="28">
        <f>IF(P22="","",IF(MONTH(P22+1)&lt;&gt;MONTH(P22),"",P22+1))</f>
        <v>45802</v>
      </c>
      <c r="K23" s="29">
        <f>IF(J23="","",IF(MONTH(J23+1)&lt;&gt;MONTH(J23),"",J23+1))</f>
        <v>45803</v>
      </c>
      <c r="L23" s="28">
        <f t="shared" si="4"/>
        <v>45804</v>
      </c>
      <c r="M23" s="28">
        <f t="shared" si="4"/>
        <v>45805</v>
      </c>
      <c r="N23" s="28">
        <f t="shared" si="4"/>
        <v>45806</v>
      </c>
      <c r="O23" s="28">
        <f t="shared" si="4"/>
        <v>45807</v>
      </c>
      <c r="P23" s="28">
        <f t="shared" si="4"/>
        <v>45808</v>
      </c>
      <c r="Q23" s="13"/>
      <c r="R23" s="28">
        <f>IF(X22="","",IF(MONTH(X22+1)&lt;&gt;MONTH(X22),"",X22+1))</f>
        <v>45837</v>
      </c>
      <c r="S23" s="28">
        <f>IF(R23="","",IF(MONTH(R23+1)&lt;&gt;MONTH(R23),"",R23+1))</f>
        <v>45838</v>
      </c>
      <c r="T23" s="28" t="str">
        <f t="shared" si="5"/>
        <v/>
      </c>
      <c r="U23" s="28" t="str">
        <f t="shared" si="5"/>
        <v/>
      </c>
      <c r="V23" s="28" t="str">
        <f t="shared" si="5"/>
        <v/>
      </c>
      <c r="W23" s="28" t="str">
        <f t="shared" si="5"/>
        <v/>
      </c>
      <c r="X23" s="30" t="str">
        <f t="shared" si="5"/>
        <v/>
      </c>
      <c r="Y23" s="24"/>
      <c r="Z23" s="14"/>
      <c r="AA23" s="66"/>
      <c r="AB23" s="48"/>
      <c r="AC23" s="27"/>
      <c r="AF23" s="32"/>
    </row>
    <row r="24" spans="2:32" ht="12.75" customHeight="1" x14ac:dyDescent="0.2">
      <c r="B24" s="28" t="str">
        <f>IF(H23="","",IF(MONTH(H23+1)&lt;&gt;MONTH(H23),"",H23+1))</f>
        <v/>
      </c>
      <c r="C24" s="28" t="str">
        <f>IF(B24="","",IF(MONTH(B24+1)&lt;&gt;MONTH(B24),"",B24+1))</f>
        <v/>
      </c>
      <c r="D24" s="28" t="str">
        <f t="shared" si="3"/>
        <v/>
      </c>
      <c r="E24" s="28" t="str">
        <f t="shared" si="3"/>
        <v/>
      </c>
      <c r="F24" s="28" t="str">
        <f t="shared" si="3"/>
        <v/>
      </c>
      <c r="G24" s="28" t="str">
        <f t="shared" si="3"/>
        <v/>
      </c>
      <c r="H24" s="28" t="str">
        <f t="shared" si="3"/>
        <v/>
      </c>
      <c r="I24" s="13"/>
      <c r="J24" s="28" t="str">
        <f>IF(P23="","",IF(MONTH(P23+1)&lt;&gt;MONTH(P23),"",P23+1))</f>
        <v/>
      </c>
      <c r="K24" s="28" t="str">
        <f>IF(J24="","",IF(MONTH(J24+1)&lt;&gt;MONTH(J24),"",J24+1))</f>
        <v/>
      </c>
      <c r="L24" s="28" t="str">
        <f t="shared" si="4"/>
        <v/>
      </c>
      <c r="M24" s="28" t="str">
        <f t="shared" si="4"/>
        <v/>
      </c>
      <c r="N24" s="28" t="str">
        <f t="shared" si="4"/>
        <v/>
      </c>
      <c r="O24" s="28" t="str">
        <f t="shared" si="4"/>
        <v/>
      </c>
      <c r="P24" s="28" t="str">
        <f t="shared" si="4"/>
        <v/>
      </c>
      <c r="Q24" s="13"/>
      <c r="R24" s="28" t="str">
        <f>IF(X23="","",IF(MONTH(X23+1)&lt;&gt;MONTH(X23),"",X23+1))</f>
        <v/>
      </c>
      <c r="S24" s="28" t="str">
        <f>IF(R24="","",IF(MONTH(R24+1)&lt;&gt;MONTH(R24),"",R24+1))</f>
        <v/>
      </c>
      <c r="T24" s="28" t="str">
        <f t="shared" si="5"/>
        <v/>
      </c>
      <c r="U24" s="28" t="str">
        <f t="shared" si="5"/>
        <v/>
      </c>
      <c r="V24" s="28" t="str">
        <f t="shared" si="5"/>
        <v/>
      </c>
      <c r="W24" s="28" t="str">
        <f t="shared" si="5"/>
        <v/>
      </c>
      <c r="X24" s="30" t="str">
        <f t="shared" si="5"/>
        <v/>
      </c>
      <c r="Y24" s="24"/>
      <c r="Z24" s="14"/>
      <c r="AA24" s="52" t="s">
        <v>7</v>
      </c>
      <c r="AB24" s="47" t="s">
        <v>8</v>
      </c>
      <c r="AC24" s="27"/>
      <c r="AF24" s="32"/>
    </row>
    <row r="25" spans="2:32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24"/>
      <c r="Z25" s="14"/>
      <c r="AA25" s="53"/>
      <c r="AB25" s="48"/>
      <c r="AC25" s="27"/>
    </row>
    <row r="26" spans="2:32" ht="15.75" customHeight="1" x14ac:dyDescent="0.2">
      <c r="B26" s="49">
        <f>DATE(YEAR(R17+42),MONTH(R17+42),1)</f>
        <v>45839</v>
      </c>
      <c r="C26" s="50"/>
      <c r="D26" s="50"/>
      <c r="E26" s="50"/>
      <c r="F26" s="50"/>
      <c r="G26" s="50"/>
      <c r="H26" s="51"/>
      <c r="I26" s="13"/>
      <c r="J26" s="49">
        <f>DATE(YEAR(B26+42),MONTH(B26+42),1)</f>
        <v>45870</v>
      </c>
      <c r="K26" s="50"/>
      <c r="L26" s="50"/>
      <c r="M26" s="50"/>
      <c r="N26" s="50"/>
      <c r="O26" s="50"/>
      <c r="P26" s="51"/>
      <c r="Q26" s="13"/>
      <c r="R26" s="49">
        <f>DATE(YEAR(J26+42),MONTH(J26+42),1)</f>
        <v>45901</v>
      </c>
      <c r="S26" s="50"/>
      <c r="T26" s="50"/>
      <c r="U26" s="50"/>
      <c r="V26" s="50"/>
      <c r="W26" s="50"/>
      <c r="X26" s="50"/>
      <c r="Y26" s="24"/>
      <c r="Z26" s="14"/>
      <c r="AA26" s="52" t="s">
        <v>22</v>
      </c>
      <c r="AB26" s="47" t="s">
        <v>9</v>
      </c>
      <c r="AC26" s="27"/>
    </row>
    <row r="27" spans="2:32" s="13" customFormat="1" x14ac:dyDescent="0.25">
      <c r="B27" s="21" t="str">
        <f>CHOOSE(1+MOD($R$3+1-2,7),"Su","M","Tu","W","Th","F","Sa")</f>
        <v>Su</v>
      </c>
      <c r="C27" s="22" t="str">
        <f>CHOOSE(1+MOD($R$3+2-2,7),"Su","M","Tu","W","Th","F","Sa")</f>
        <v>M</v>
      </c>
      <c r="D27" s="22" t="str">
        <f>CHOOSE(1+MOD($R$3+3-2,7),"Su","M","Tu","W","Th","F","Sa")</f>
        <v>Tu</v>
      </c>
      <c r="E27" s="22" t="str">
        <f>CHOOSE(1+MOD($R$3+4-2,7),"Su","M","Tu","W","Th","F","Sa")</f>
        <v>W</v>
      </c>
      <c r="F27" s="22" t="str">
        <f>CHOOSE(1+MOD($R$3+5-2,7),"Su","M","Tu","W","Th","F","Sa")</f>
        <v>Th</v>
      </c>
      <c r="G27" s="22" t="str">
        <f>CHOOSE(1+MOD($R$3+6-2,7),"Su","M","Tu","W","Th","F","Sa")</f>
        <v>F</v>
      </c>
      <c r="H27" s="23" t="str">
        <f>CHOOSE(1+MOD($R$3+7-2,7),"Su","M","Tu","W","Th","F","Sa")</f>
        <v>Sa</v>
      </c>
      <c r="J27" s="21" t="str">
        <f>CHOOSE(1+MOD($R$3+1-2,7),"Su","M","Tu","W","Th","F","Sa")</f>
        <v>Su</v>
      </c>
      <c r="K27" s="22" t="str">
        <f>CHOOSE(1+MOD($R$3+2-2,7),"Su","M","Tu","W","Th","F","Sa")</f>
        <v>M</v>
      </c>
      <c r="L27" s="22" t="str">
        <f>CHOOSE(1+MOD($R$3+3-2,7),"Su","M","Tu","W","Th","F","Sa")</f>
        <v>Tu</v>
      </c>
      <c r="M27" s="22" t="str">
        <f>CHOOSE(1+MOD($R$3+4-2,7),"Su","M","Tu","W","Th","F","Sa")</f>
        <v>W</v>
      </c>
      <c r="N27" s="22" t="str">
        <f>CHOOSE(1+MOD($R$3+5-2,7),"Su","M","Tu","W","Th","F","Sa")</f>
        <v>Th</v>
      </c>
      <c r="O27" s="22" t="str">
        <f>CHOOSE(1+MOD($R$3+6-2,7),"Su","M","Tu","W","Th","F","Sa")</f>
        <v>F</v>
      </c>
      <c r="P27" s="23" t="str">
        <f>CHOOSE(1+MOD($R$3+7-2,7),"Su","M","Tu","W","Th","F","Sa")</f>
        <v>Sa</v>
      </c>
      <c r="R27" s="21" t="str">
        <f>CHOOSE(1+MOD($R$3+1-2,7),"Su","M","Tu","W","Th","F","Sa")</f>
        <v>Su</v>
      </c>
      <c r="S27" s="22" t="str">
        <f>CHOOSE(1+MOD($R$3+2-2,7),"Su","M","Tu","W","Th","F","Sa")</f>
        <v>M</v>
      </c>
      <c r="T27" s="22" t="str">
        <f>CHOOSE(1+MOD($R$3+3-2,7),"Su","M","Tu","W","Th","F","Sa")</f>
        <v>Tu</v>
      </c>
      <c r="U27" s="22" t="str">
        <f>CHOOSE(1+MOD($R$3+4-2,7),"Su","M","Tu","W","Th","F","Sa")</f>
        <v>W</v>
      </c>
      <c r="V27" s="22" t="str">
        <f>CHOOSE(1+MOD($R$3+5-2,7),"Su","M","Tu","W","Th","F","Sa")</f>
        <v>Th</v>
      </c>
      <c r="W27" s="22" t="str">
        <f>CHOOSE(1+MOD($R$3+6-2,7),"Su","M","Tu","W","Th","F","Sa")</f>
        <v>F</v>
      </c>
      <c r="X27" s="22" t="str">
        <f>CHOOSE(1+MOD($R$3+7-2,7),"Su","M","Tu","W","Th","F","Sa")</f>
        <v>Sa</v>
      </c>
      <c r="Y27" s="24"/>
      <c r="Z27" s="14"/>
      <c r="AA27" s="53"/>
      <c r="AB27" s="48"/>
      <c r="AC27" s="27"/>
    </row>
    <row r="28" spans="2:32" x14ac:dyDescent="0.2">
      <c r="B28" s="28" t="str">
        <f>IF(WEEKDAY(B26,1)=$R$3,B26,"")</f>
        <v/>
      </c>
      <c r="C28" s="28" t="str">
        <f>IF(B28="",IF(WEEKDAY(B26,1)=MOD($R$3,7)+1,B26,""),B28+1)</f>
        <v/>
      </c>
      <c r="D28" s="28">
        <f>IF(C28="",IF(WEEKDAY(B26,1)=MOD($R$3+1,7)+1,B26,""),C28+1)</f>
        <v>45839</v>
      </c>
      <c r="E28" s="28">
        <f>IF(D28="",IF(WEEKDAY(B26,1)=MOD($R$3+2,7)+1,B26,""),D28+1)</f>
        <v>45840</v>
      </c>
      <c r="F28" s="28">
        <f>IF(E28="",IF(WEEKDAY(B26,1)=MOD($R$3+3,7)+1,B26,""),E28+1)</f>
        <v>45841</v>
      </c>
      <c r="G28" s="29">
        <f>IF(F28="",IF(WEEKDAY(B26,1)=MOD($R$3+4,7)+1,B26,""),F28+1)</f>
        <v>45842</v>
      </c>
      <c r="H28" s="28">
        <f>IF(G28="",IF(WEEKDAY(B26,1)=MOD($R$3+5,7)+1,B26,""),G28+1)</f>
        <v>45843</v>
      </c>
      <c r="I28" s="13"/>
      <c r="J28" s="28" t="str">
        <f>IF(WEEKDAY(J26,1)=$R$3,J26,"")</f>
        <v/>
      </c>
      <c r="K28" s="28" t="str">
        <f>IF(J28="",IF(WEEKDAY(J26,1)=MOD($R$3,7)+1,J26,""),J28+1)</f>
        <v/>
      </c>
      <c r="L28" s="28" t="str">
        <f>IF(K28="",IF(WEEKDAY(J26,1)=MOD($R$3+1,7)+1,J26,""),K28+1)</f>
        <v/>
      </c>
      <c r="M28" s="28" t="str">
        <f>IF(L28="",IF(WEEKDAY(J26,1)=MOD($R$3+2,7)+1,J26,""),L28+1)</f>
        <v/>
      </c>
      <c r="N28" s="28" t="str">
        <f>IF(M28="",IF(WEEKDAY(J26,1)=MOD($R$3+3,7)+1,J26,""),M28+1)</f>
        <v/>
      </c>
      <c r="O28" s="28">
        <f>IF(N28="",IF(WEEKDAY(J26,1)=MOD($R$3+4,7)+1,J26,""),N28+1)</f>
        <v>45870</v>
      </c>
      <c r="P28" s="28">
        <f>IF(O28="",IF(WEEKDAY(J26,1)=MOD($R$3+5,7)+1,J26,""),O28+1)</f>
        <v>45871</v>
      </c>
      <c r="Q28" s="13"/>
      <c r="R28" s="28" t="str">
        <f>IF(WEEKDAY(R26,1)=$R$3,R26,"")</f>
        <v/>
      </c>
      <c r="S28" s="29">
        <f>IF(R28="",IF(WEEKDAY(R26,1)=MOD($R$3,7)+1,R26,""),R28+1)</f>
        <v>45901</v>
      </c>
      <c r="T28" s="28">
        <f>IF(S28="",IF(WEEKDAY(R26,1)=MOD($R$3+1,7)+1,R26,""),S28+1)</f>
        <v>45902</v>
      </c>
      <c r="U28" s="28">
        <f>IF(T28="",IF(WEEKDAY(R26,1)=MOD($R$3+2,7)+1,R26,""),T28+1)</f>
        <v>45903</v>
      </c>
      <c r="V28" s="28">
        <f>IF(U28="",IF(WEEKDAY(R26,1)=MOD($R$3+3,7)+1,R26,""),U28+1)</f>
        <v>45904</v>
      </c>
      <c r="W28" s="28">
        <f>IF(V28="",IF(WEEKDAY(R26,1)=MOD($R$3+4,7)+1,R26,""),V28+1)</f>
        <v>45905</v>
      </c>
      <c r="X28" s="30">
        <f>IF(W28="",IF(WEEKDAY(R26,1)=MOD($R$3+5,7)+1,R26,""),W28+1)</f>
        <v>45906</v>
      </c>
      <c r="Y28" s="24"/>
      <c r="Z28" s="14"/>
      <c r="AA28" s="52" t="s">
        <v>23</v>
      </c>
      <c r="AB28" s="47" t="s">
        <v>10</v>
      </c>
      <c r="AC28" s="27"/>
    </row>
    <row r="29" spans="2:32" x14ac:dyDescent="0.2">
      <c r="B29" s="28">
        <f>IF(H28="","",IF(MONTH(H28+1)&lt;&gt;MONTH(H28),"",H28+1))</f>
        <v>45844</v>
      </c>
      <c r="C29" s="28">
        <f>IF(B29="","",IF(MONTH(B29+1)&lt;&gt;MONTH(B29),"",B29+1))</f>
        <v>45845</v>
      </c>
      <c r="D29" s="28">
        <f t="shared" ref="D29:H33" si="6">IF(C29="","",IF(MONTH(C29+1)&lt;&gt;MONTH(C29),"",C29+1))</f>
        <v>45846</v>
      </c>
      <c r="E29" s="28">
        <f t="shared" si="6"/>
        <v>45847</v>
      </c>
      <c r="F29" s="28">
        <f t="shared" si="6"/>
        <v>45848</v>
      </c>
      <c r="G29" s="28">
        <f t="shared" si="6"/>
        <v>45849</v>
      </c>
      <c r="H29" s="28">
        <f t="shared" si="6"/>
        <v>45850</v>
      </c>
      <c r="I29" s="13"/>
      <c r="J29" s="28">
        <f>IF(P28="","",IF(MONTH(P28+1)&lt;&gt;MONTH(P28),"",P28+1))</f>
        <v>45872</v>
      </c>
      <c r="K29" s="28">
        <f>IF(J29="","",IF(MONTH(J29+1)&lt;&gt;MONTH(J29),"",J29+1))</f>
        <v>45873</v>
      </c>
      <c r="L29" s="28">
        <f t="shared" ref="L29:P33" si="7">IF(K29="","",IF(MONTH(K29+1)&lt;&gt;MONTH(K29),"",K29+1))</f>
        <v>45874</v>
      </c>
      <c r="M29" s="28">
        <f t="shared" si="7"/>
        <v>45875</v>
      </c>
      <c r="N29" s="28">
        <f t="shared" si="7"/>
        <v>45876</v>
      </c>
      <c r="O29" s="28">
        <f t="shared" si="7"/>
        <v>45877</v>
      </c>
      <c r="P29" s="28">
        <f t="shared" si="7"/>
        <v>45878</v>
      </c>
      <c r="Q29" s="13"/>
      <c r="R29" s="28">
        <f>IF(X28="","",IF(MONTH(X28+1)&lt;&gt;MONTH(X28),"",X28+1))</f>
        <v>45907</v>
      </c>
      <c r="S29" s="28">
        <f>IF(R29="","",IF(MONTH(R29+1)&lt;&gt;MONTH(R29),"",R29+1))</f>
        <v>45908</v>
      </c>
      <c r="T29" s="28">
        <f t="shared" ref="T29:X33" si="8">IF(S29="","",IF(MONTH(S29+1)&lt;&gt;MONTH(S29),"",S29+1))</f>
        <v>45909</v>
      </c>
      <c r="U29" s="28">
        <f t="shared" si="8"/>
        <v>45910</v>
      </c>
      <c r="V29" s="28">
        <f t="shared" si="8"/>
        <v>45911</v>
      </c>
      <c r="W29" s="28">
        <f t="shared" si="8"/>
        <v>45912</v>
      </c>
      <c r="X29" s="30">
        <f t="shared" si="8"/>
        <v>45913</v>
      </c>
      <c r="Y29" s="24"/>
      <c r="Z29" s="14"/>
      <c r="AA29" s="53"/>
      <c r="AB29" s="48"/>
      <c r="AC29" s="27"/>
    </row>
    <row r="30" spans="2:32" x14ac:dyDescent="0.2">
      <c r="B30" s="28">
        <f>IF(H29="","",IF(MONTH(H29+1)&lt;&gt;MONTH(H29),"",H29+1))</f>
        <v>45851</v>
      </c>
      <c r="C30" s="28">
        <f>IF(B30="","",IF(MONTH(B30+1)&lt;&gt;MONTH(B30),"",B30+1))</f>
        <v>45852</v>
      </c>
      <c r="D30" s="28">
        <f t="shared" si="6"/>
        <v>45853</v>
      </c>
      <c r="E30" s="28">
        <f t="shared" si="6"/>
        <v>45854</v>
      </c>
      <c r="F30" s="28">
        <f t="shared" si="6"/>
        <v>45855</v>
      </c>
      <c r="G30" s="28">
        <f t="shared" si="6"/>
        <v>45856</v>
      </c>
      <c r="H30" s="28">
        <f t="shared" si="6"/>
        <v>45857</v>
      </c>
      <c r="I30" s="13"/>
      <c r="J30" s="28">
        <f>IF(P29="","",IF(MONTH(P29+1)&lt;&gt;MONTH(P29),"",P29+1))</f>
        <v>45879</v>
      </c>
      <c r="K30" s="28">
        <f>IF(J30="","",IF(MONTH(J30+1)&lt;&gt;MONTH(J30),"",J30+1))</f>
        <v>45880</v>
      </c>
      <c r="L30" s="29">
        <f t="shared" si="7"/>
        <v>45881</v>
      </c>
      <c r="M30" s="28">
        <f t="shared" si="7"/>
        <v>45882</v>
      </c>
      <c r="N30" s="28">
        <f t="shared" si="7"/>
        <v>45883</v>
      </c>
      <c r="O30" s="28">
        <f t="shared" si="7"/>
        <v>45884</v>
      </c>
      <c r="P30" s="28">
        <f t="shared" si="7"/>
        <v>45885</v>
      </c>
      <c r="Q30" s="13"/>
      <c r="R30" s="28">
        <f>IF(X29="","",IF(MONTH(X29+1)&lt;&gt;MONTH(X29),"",X29+1))</f>
        <v>45914</v>
      </c>
      <c r="S30" s="28">
        <f>IF(R30="","",IF(MONTH(R30+1)&lt;&gt;MONTH(R30),"",R30+1))</f>
        <v>45915</v>
      </c>
      <c r="T30" s="28">
        <f t="shared" si="8"/>
        <v>45916</v>
      </c>
      <c r="U30" s="28">
        <f t="shared" si="8"/>
        <v>45917</v>
      </c>
      <c r="V30" s="28">
        <f t="shared" si="8"/>
        <v>45918</v>
      </c>
      <c r="W30" s="28">
        <f t="shared" si="8"/>
        <v>45919</v>
      </c>
      <c r="X30" s="30">
        <f t="shared" si="8"/>
        <v>45920</v>
      </c>
      <c r="Y30" s="24"/>
      <c r="Z30" s="14"/>
      <c r="AA30" s="52" t="s">
        <v>24</v>
      </c>
      <c r="AB30" s="47" t="s">
        <v>11</v>
      </c>
      <c r="AC30" s="27"/>
    </row>
    <row r="31" spans="2:32" x14ac:dyDescent="0.2">
      <c r="B31" s="28">
        <f>IF(H30="","",IF(MONTH(H30+1)&lt;&gt;MONTH(H30),"",H30+1))</f>
        <v>45858</v>
      </c>
      <c r="C31" s="28">
        <f>IF(B31="","",IF(MONTH(B31+1)&lt;&gt;MONTH(B31),"",B31+1))</f>
        <v>45859</v>
      </c>
      <c r="D31" s="28">
        <f t="shared" si="6"/>
        <v>45860</v>
      </c>
      <c r="E31" s="28">
        <f t="shared" si="6"/>
        <v>45861</v>
      </c>
      <c r="F31" s="28">
        <f t="shared" si="6"/>
        <v>45862</v>
      </c>
      <c r="G31" s="28">
        <f t="shared" si="6"/>
        <v>45863</v>
      </c>
      <c r="H31" s="28">
        <f t="shared" si="6"/>
        <v>45864</v>
      </c>
      <c r="I31" s="13"/>
      <c r="J31" s="28">
        <f>IF(P30="","",IF(MONTH(P30+1)&lt;&gt;MONTH(P30),"",P30+1))</f>
        <v>45886</v>
      </c>
      <c r="K31" s="33">
        <f>IF(J31="","",IF(MONTH(J31+1)&lt;&gt;MONTH(J31),"",J31+1))</f>
        <v>45887</v>
      </c>
      <c r="L31" s="28">
        <f t="shared" si="7"/>
        <v>45888</v>
      </c>
      <c r="M31" s="28">
        <f t="shared" si="7"/>
        <v>45889</v>
      </c>
      <c r="N31" s="28">
        <f t="shared" si="7"/>
        <v>45890</v>
      </c>
      <c r="O31" s="28">
        <f t="shared" si="7"/>
        <v>45891</v>
      </c>
      <c r="P31" s="28">
        <f t="shared" si="7"/>
        <v>45892</v>
      </c>
      <c r="Q31" s="13"/>
      <c r="R31" s="28">
        <f>IF(X30="","",IF(MONTH(X30+1)&lt;&gt;MONTH(X30),"",X30+1))</f>
        <v>45921</v>
      </c>
      <c r="S31" s="28">
        <f>IF(R31="","",IF(MONTH(R31+1)&lt;&gt;MONTH(R31),"",R31+1))</f>
        <v>45922</v>
      </c>
      <c r="T31" s="28">
        <f t="shared" si="8"/>
        <v>45923</v>
      </c>
      <c r="U31" s="28">
        <f t="shared" si="8"/>
        <v>45924</v>
      </c>
      <c r="V31" s="28">
        <f t="shared" si="8"/>
        <v>45925</v>
      </c>
      <c r="W31" s="28">
        <f t="shared" si="8"/>
        <v>45926</v>
      </c>
      <c r="X31" s="30">
        <f t="shared" si="8"/>
        <v>45927</v>
      </c>
      <c r="Y31" s="24"/>
      <c r="Z31" s="14"/>
      <c r="AA31" s="53"/>
      <c r="AB31" s="48"/>
      <c r="AC31" s="27"/>
    </row>
    <row r="32" spans="2:32" x14ac:dyDescent="0.2">
      <c r="B32" s="28">
        <f>IF(H31="","",IF(MONTH(H31+1)&lt;&gt;MONTH(H31),"",H31+1))</f>
        <v>45865</v>
      </c>
      <c r="C32" s="28">
        <f>IF(B32="","",IF(MONTH(B32+1)&lt;&gt;MONTH(B32),"",B32+1))</f>
        <v>45866</v>
      </c>
      <c r="D32" s="28">
        <f t="shared" si="6"/>
        <v>45867</v>
      </c>
      <c r="E32" s="28">
        <f t="shared" si="6"/>
        <v>45868</v>
      </c>
      <c r="F32" s="28">
        <f t="shared" si="6"/>
        <v>45869</v>
      </c>
      <c r="G32" s="28" t="str">
        <f t="shared" si="6"/>
        <v/>
      </c>
      <c r="H32" s="28" t="str">
        <f t="shared" si="6"/>
        <v/>
      </c>
      <c r="I32" s="13"/>
      <c r="J32" s="28">
        <f>IF(P31="","",IF(MONTH(P31+1)&lt;&gt;MONTH(P31),"",P31+1))</f>
        <v>45893</v>
      </c>
      <c r="K32" s="28">
        <f>IF(J32="","",IF(MONTH(J32+1)&lt;&gt;MONTH(J32),"",J32+1))</f>
        <v>45894</v>
      </c>
      <c r="L32" s="28">
        <f t="shared" si="7"/>
        <v>45895</v>
      </c>
      <c r="M32" s="28">
        <f t="shared" si="7"/>
        <v>45896</v>
      </c>
      <c r="N32" s="28">
        <f t="shared" si="7"/>
        <v>45897</v>
      </c>
      <c r="O32" s="28">
        <f t="shared" si="7"/>
        <v>45898</v>
      </c>
      <c r="P32" s="28">
        <f t="shared" si="7"/>
        <v>45899</v>
      </c>
      <c r="Q32" s="13"/>
      <c r="R32" s="28">
        <f>IF(X31="","",IF(MONTH(X31+1)&lt;&gt;MONTH(X31),"",X31+1))</f>
        <v>45928</v>
      </c>
      <c r="S32" s="28">
        <f>IF(R32="","",IF(MONTH(R32+1)&lt;&gt;MONTH(R32),"",R32+1))</f>
        <v>45929</v>
      </c>
      <c r="T32" s="28">
        <f t="shared" si="8"/>
        <v>45930</v>
      </c>
      <c r="U32" s="28" t="str">
        <f t="shared" si="8"/>
        <v/>
      </c>
      <c r="V32" s="28" t="str">
        <f t="shared" si="8"/>
        <v/>
      </c>
      <c r="W32" s="28" t="str">
        <f t="shared" si="8"/>
        <v/>
      </c>
      <c r="X32" s="30" t="str">
        <f t="shared" si="8"/>
        <v/>
      </c>
      <c r="Y32" s="24"/>
      <c r="Z32" s="14"/>
      <c r="AA32" s="52" t="s">
        <v>25</v>
      </c>
      <c r="AB32" s="47" t="s">
        <v>12</v>
      </c>
      <c r="AC32" s="27"/>
    </row>
    <row r="33" spans="2:33" x14ac:dyDescent="0.2">
      <c r="B33" s="28" t="str">
        <f>IF(H32="","",IF(MONTH(H32+1)&lt;&gt;MONTH(H32),"",H32+1))</f>
        <v/>
      </c>
      <c r="C33" s="28" t="str">
        <f>IF(B33="","",IF(MONTH(B33+1)&lt;&gt;MONTH(B33),"",B33+1))</f>
        <v/>
      </c>
      <c r="D33" s="28" t="str">
        <f t="shared" si="6"/>
        <v/>
      </c>
      <c r="E33" s="28" t="str">
        <f t="shared" si="6"/>
        <v/>
      </c>
      <c r="F33" s="28" t="str">
        <f t="shared" si="6"/>
        <v/>
      </c>
      <c r="G33" s="28" t="str">
        <f t="shared" si="6"/>
        <v/>
      </c>
      <c r="H33" s="28" t="str">
        <f t="shared" si="6"/>
        <v/>
      </c>
      <c r="I33" s="13"/>
      <c r="J33" s="28">
        <f>IF(P32="","",IF(MONTH(P32+1)&lt;&gt;MONTH(P32),"",P32+1))</f>
        <v>45900</v>
      </c>
      <c r="K33" s="28" t="str">
        <f>IF(J33="","",IF(MONTH(J33+1)&lt;&gt;MONTH(J33),"",J33+1))</f>
        <v/>
      </c>
      <c r="L33" s="28" t="str">
        <f t="shared" si="7"/>
        <v/>
      </c>
      <c r="M33" s="28" t="str">
        <f t="shared" si="7"/>
        <v/>
      </c>
      <c r="N33" s="28" t="str">
        <f t="shared" si="7"/>
        <v/>
      </c>
      <c r="O33" s="28" t="str">
        <f t="shared" si="7"/>
        <v/>
      </c>
      <c r="P33" s="28" t="str">
        <f t="shared" si="7"/>
        <v/>
      </c>
      <c r="Q33" s="13"/>
      <c r="R33" s="28" t="str">
        <f>IF(X32="","",IF(MONTH(X32+1)&lt;&gt;MONTH(X32),"",X32+1))</f>
        <v/>
      </c>
      <c r="S33" s="28" t="str">
        <f>IF(R33="","",IF(MONTH(R33+1)&lt;&gt;MONTH(R33),"",R33+1))</f>
        <v/>
      </c>
      <c r="T33" s="28" t="str">
        <f t="shared" si="8"/>
        <v/>
      </c>
      <c r="U33" s="28" t="str">
        <f t="shared" si="8"/>
        <v/>
      </c>
      <c r="V33" s="28" t="str">
        <f t="shared" si="8"/>
        <v/>
      </c>
      <c r="W33" s="28" t="str">
        <f t="shared" si="8"/>
        <v/>
      </c>
      <c r="X33" s="30" t="str">
        <f t="shared" si="8"/>
        <v/>
      </c>
      <c r="Y33" s="24"/>
      <c r="Z33" s="14"/>
      <c r="AA33" s="53"/>
      <c r="AB33" s="48"/>
      <c r="AC33" s="27"/>
    </row>
    <row r="34" spans="2:33" ht="12.75" customHeight="1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24"/>
      <c r="Z34" s="14"/>
      <c r="AA34" s="52" t="s">
        <v>26</v>
      </c>
      <c r="AB34" s="47" t="s">
        <v>13</v>
      </c>
      <c r="AC34" s="27"/>
    </row>
    <row r="35" spans="2:33" ht="15.75" customHeight="1" x14ac:dyDescent="0.2">
      <c r="B35" s="49">
        <f>DATE(YEAR(R26+42),MONTH(R26+42),1)</f>
        <v>45931</v>
      </c>
      <c r="C35" s="50"/>
      <c r="D35" s="50"/>
      <c r="E35" s="50"/>
      <c r="F35" s="50"/>
      <c r="G35" s="50"/>
      <c r="H35" s="51"/>
      <c r="I35" s="13"/>
      <c r="J35" s="49">
        <f>DATE(YEAR(B35+42),MONTH(B35+42),1)</f>
        <v>45962</v>
      </c>
      <c r="K35" s="50"/>
      <c r="L35" s="50"/>
      <c r="M35" s="50"/>
      <c r="N35" s="50"/>
      <c r="O35" s="50"/>
      <c r="P35" s="51"/>
      <c r="Q35" s="13"/>
      <c r="R35" s="49">
        <f>DATE(YEAR(J35+42),MONTH(J35+42),1)</f>
        <v>45992</v>
      </c>
      <c r="S35" s="50"/>
      <c r="T35" s="50"/>
      <c r="U35" s="50"/>
      <c r="V35" s="50"/>
      <c r="W35" s="50"/>
      <c r="X35" s="50"/>
      <c r="Y35" s="34"/>
      <c r="Z35" s="46"/>
      <c r="AA35" s="53"/>
      <c r="AB35" s="48"/>
      <c r="AC35" s="35"/>
      <c r="AF35" s="37"/>
      <c r="AG35" s="37"/>
    </row>
    <row r="36" spans="2:33" s="13" customFormat="1" ht="12.75" customHeight="1" x14ac:dyDescent="0.25">
      <c r="B36" s="21" t="str">
        <f>CHOOSE(1+MOD($R$3+1-2,7),"Su","M","Tu","W","Th","F","Sa")</f>
        <v>Su</v>
      </c>
      <c r="C36" s="22" t="str">
        <f>CHOOSE(1+MOD($R$3+2-2,7),"Su","M","Tu","W","Th","F","Sa")</f>
        <v>M</v>
      </c>
      <c r="D36" s="22" t="str">
        <f>CHOOSE(1+MOD($R$3+3-2,7),"Su","M","Tu","W","Th","F","Sa")</f>
        <v>Tu</v>
      </c>
      <c r="E36" s="22" t="str">
        <f>CHOOSE(1+MOD($R$3+4-2,7),"Su","M","Tu","W","Th","F","Sa")</f>
        <v>W</v>
      </c>
      <c r="F36" s="22" t="str">
        <f>CHOOSE(1+MOD($R$3+5-2,7),"Su","M","Tu","W","Th","F","Sa")</f>
        <v>Th</v>
      </c>
      <c r="G36" s="22" t="str">
        <f>CHOOSE(1+MOD($R$3+6-2,7),"Su","M","Tu","W","Th","F","Sa")</f>
        <v>F</v>
      </c>
      <c r="H36" s="23" t="str">
        <f>CHOOSE(1+MOD($R$3+7-2,7),"Su","M","Tu","W","Th","F","Sa")</f>
        <v>Sa</v>
      </c>
      <c r="J36" s="21" t="str">
        <f>CHOOSE(1+MOD($R$3+1-2,7),"Su","M","Tu","W","Th","F","Sa")</f>
        <v>Su</v>
      </c>
      <c r="K36" s="22" t="str">
        <f>CHOOSE(1+MOD($R$3+2-2,7),"Su","M","Tu","W","Th","F","Sa")</f>
        <v>M</v>
      </c>
      <c r="L36" s="22" t="str">
        <f>CHOOSE(1+MOD($R$3+3-2,7),"Su","M","Tu","W","Th","F","Sa")</f>
        <v>Tu</v>
      </c>
      <c r="M36" s="22" t="str">
        <f>CHOOSE(1+MOD($R$3+4-2,7),"Su","M","Tu","W","Th","F","Sa")</f>
        <v>W</v>
      </c>
      <c r="N36" s="22" t="str">
        <f>CHOOSE(1+MOD($R$3+5-2,7),"Su","M","Tu","W","Th","F","Sa")</f>
        <v>Th</v>
      </c>
      <c r="O36" s="22" t="str">
        <f>CHOOSE(1+MOD($R$3+6-2,7),"Su","M","Tu","W","Th","F","Sa")</f>
        <v>F</v>
      </c>
      <c r="P36" s="23" t="str">
        <f>CHOOSE(1+MOD($R$3+7-2,7),"Su","M","Tu","W","Th","F","Sa")</f>
        <v>Sa</v>
      </c>
      <c r="R36" s="21" t="str">
        <f>CHOOSE(1+MOD($R$3+1-2,7),"Su","M","Tu","W","Th","F","Sa")</f>
        <v>Su</v>
      </c>
      <c r="S36" s="22" t="str">
        <f>CHOOSE(1+MOD($R$3+2-2,7),"Su","M","Tu","W","Th","F","Sa")</f>
        <v>M</v>
      </c>
      <c r="T36" s="22" t="str">
        <f>CHOOSE(1+MOD($R$3+3-2,7),"Su","M","Tu","W","Th","F","Sa")</f>
        <v>Tu</v>
      </c>
      <c r="U36" s="22" t="str">
        <f>CHOOSE(1+MOD($R$3+4-2,7),"Su","M","Tu","W","Th","F","Sa")</f>
        <v>W</v>
      </c>
      <c r="V36" s="22" t="str">
        <f>CHOOSE(1+MOD($R$3+5-2,7),"Su","M","Tu","W","Th","F","Sa")</f>
        <v>Th</v>
      </c>
      <c r="W36" s="22" t="str">
        <f>CHOOSE(1+MOD($R$3+6-2,7),"Su","M","Tu","W","Th","F","Sa")</f>
        <v>F</v>
      </c>
      <c r="X36" s="22" t="str">
        <f>CHOOSE(1+MOD($R$3+7-2,7),"Su","M","Tu","W","Th","F","Sa")</f>
        <v>Sa</v>
      </c>
      <c r="Y36" s="34"/>
      <c r="Z36" s="46"/>
      <c r="AA36" s="52" t="s">
        <v>27</v>
      </c>
      <c r="AB36" s="47" t="s">
        <v>14</v>
      </c>
      <c r="AC36" s="35"/>
      <c r="AF36" s="37"/>
      <c r="AG36" s="37"/>
    </row>
    <row r="37" spans="2:33" ht="12.75" customHeight="1" x14ac:dyDescent="0.2">
      <c r="B37" s="28" t="str">
        <f>IF(WEEKDAY(B35,1)=$R$3,B35,"")</f>
        <v/>
      </c>
      <c r="C37" s="28" t="str">
        <f>IF(B37="",IF(WEEKDAY(B35,1)=MOD($R$3,7)+1,B35,""),B37+1)</f>
        <v/>
      </c>
      <c r="D37" s="28" t="str">
        <f>IF(C37="",IF(WEEKDAY(B35,1)=MOD($R$3+1,7)+1,B35,""),C37+1)</f>
        <v/>
      </c>
      <c r="E37" s="28">
        <f>IF(D37="",IF(WEEKDAY(B35,1)=MOD($R$3+2,7)+1,B35,""),D37+1)</f>
        <v>45931</v>
      </c>
      <c r="F37" s="28">
        <f>IF(E37="",IF(WEEKDAY(B35,1)=MOD($R$3+3,7)+1,B35,""),E37+1)</f>
        <v>45932</v>
      </c>
      <c r="G37" s="28">
        <f>IF(F37="",IF(WEEKDAY(B35,1)=MOD($R$3+4,7)+1,B35,""),F37+1)</f>
        <v>45933</v>
      </c>
      <c r="H37" s="28">
        <f>IF(G37="",IF(WEEKDAY(B35,1)=MOD($R$3+5,7)+1,B35,""),G37+1)</f>
        <v>45934</v>
      </c>
      <c r="I37" s="13"/>
      <c r="J37" s="28" t="str">
        <f>IF(WEEKDAY(J35,1)=$R$3,J35,"")</f>
        <v/>
      </c>
      <c r="K37" s="28" t="str">
        <f>IF(J37="",IF(WEEKDAY(J35,1)=MOD($R$3,7)+1,J35,""),J37+1)</f>
        <v/>
      </c>
      <c r="L37" s="28" t="str">
        <f>IF(K37="",IF(WEEKDAY(J35,1)=MOD($R$3+1,7)+1,J35,""),K37+1)</f>
        <v/>
      </c>
      <c r="M37" s="28" t="str">
        <f>IF(L37="",IF(WEEKDAY(J35,1)=MOD($R$3+2,7)+1,J35,""),L37+1)</f>
        <v/>
      </c>
      <c r="N37" s="28" t="str">
        <f>IF(M37="",IF(WEEKDAY(J35,1)=MOD($R$3+3,7)+1,J35,""),M37+1)</f>
        <v/>
      </c>
      <c r="O37" s="28" t="str">
        <f>IF(N37="",IF(WEEKDAY(J35,1)=MOD($R$3+4,7)+1,J35,""),N37+1)</f>
        <v/>
      </c>
      <c r="P37" s="28">
        <f>IF(O37="",IF(WEEKDAY(J35,1)=MOD($R$3+5,7)+1,J35,""),O37+1)</f>
        <v>45962</v>
      </c>
      <c r="Q37" s="13"/>
      <c r="R37" s="28" t="str">
        <f>IF(WEEKDAY(R35,1)=$R$3,R35,"")</f>
        <v/>
      </c>
      <c r="S37" s="28">
        <f>IF(R37="",IF(WEEKDAY(R35,1)=MOD($R$3,7)+1,R35,""),R37+1)</f>
        <v>45992</v>
      </c>
      <c r="T37" s="28">
        <f>IF(S37="",IF(WEEKDAY(R35,1)=MOD($R$3+1,7)+1,R35,""),S37+1)</f>
        <v>45993</v>
      </c>
      <c r="U37" s="28">
        <f>IF(T37="",IF(WEEKDAY(R35,1)=MOD($R$3+2,7)+1,R35,""),T37+1)</f>
        <v>45994</v>
      </c>
      <c r="V37" s="28">
        <f>IF(U37="",IF(WEEKDAY(R35,1)=MOD($R$3+3,7)+1,R35,""),U37+1)</f>
        <v>45995</v>
      </c>
      <c r="W37" s="28">
        <f>IF(V37="",IF(WEEKDAY(R35,1)=MOD($R$3+4,7)+1,R35,""),V37+1)</f>
        <v>45996</v>
      </c>
      <c r="X37" s="30">
        <f>IF(W37="",IF(WEEKDAY(R35,1)=MOD($R$3+5,7)+1,R35,""),W37+1)</f>
        <v>45997</v>
      </c>
      <c r="Y37" s="34"/>
      <c r="Z37" s="46"/>
      <c r="AA37" s="53"/>
      <c r="AB37" s="48"/>
      <c r="AC37" s="35"/>
      <c r="AF37" s="37"/>
      <c r="AG37" s="37"/>
    </row>
    <row r="38" spans="2:33" ht="12.75" customHeight="1" x14ac:dyDescent="0.2">
      <c r="B38" s="28">
        <f>IF(H37="","",IF(MONTH(H37+1)&lt;&gt;MONTH(H37),"",H37+1))</f>
        <v>45935</v>
      </c>
      <c r="C38" s="28">
        <f>IF(B38="","",IF(MONTH(B38+1)&lt;&gt;MONTH(B38),"",B38+1))</f>
        <v>45936</v>
      </c>
      <c r="D38" s="28">
        <f t="shared" ref="D38:H42" si="9">IF(C38="","",IF(MONTH(C38+1)&lt;&gt;MONTH(C38),"",C38+1))</f>
        <v>45937</v>
      </c>
      <c r="E38" s="28">
        <f t="shared" si="9"/>
        <v>45938</v>
      </c>
      <c r="F38" s="28">
        <f t="shared" si="9"/>
        <v>45939</v>
      </c>
      <c r="G38" s="28">
        <f t="shared" si="9"/>
        <v>45940</v>
      </c>
      <c r="H38" s="28">
        <f t="shared" si="9"/>
        <v>45941</v>
      </c>
      <c r="I38" s="13"/>
      <c r="J38" s="28">
        <f>IF(P37="","",IF(MONTH(P37+1)&lt;&gt;MONTH(P37),"",P37+1))</f>
        <v>45963</v>
      </c>
      <c r="K38" s="28">
        <f>IF(J38="","",IF(MONTH(J38+1)&lt;&gt;MONTH(J38),"",J38+1))</f>
        <v>45964</v>
      </c>
      <c r="L38" s="28">
        <f t="shared" ref="L38:P42" si="10">IF(K38="","",IF(MONTH(K38+1)&lt;&gt;MONTH(K38),"",K38+1))</f>
        <v>45965</v>
      </c>
      <c r="M38" s="28">
        <f t="shared" si="10"/>
        <v>45966</v>
      </c>
      <c r="N38" s="28">
        <f t="shared" si="10"/>
        <v>45967</v>
      </c>
      <c r="O38" s="28">
        <f t="shared" si="10"/>
        <v>45968</v>
      </c>
      <c r="P38" s="28">
        <f t="shared" si="10"/>
        <v>45969</v>
      </c>
      <c r="Q38" s="13"/>
      <c r="R38" s="28">
        <f>IF(X37="","",IF(MONTH(X37+1)&lt;&gt;MONTH(X37),"",X37+1))</f>
        <v>45998</v>
      </c>
      <c r="S38" s="28">
        <f>IF(R38="","",IF(MONTH(R38+1)&lt;&gt;MONTH(R38),"",R38+1))</f>
        <v>45999</v>
      </c>
      <c r="T38" s="28">
        <f t="shared" ref="T38:X41" si="11">IF(S38="","",IF(MONTH(S38+1)&lt;&gt;MONTH(S38),"",S38+1))</f>
        <v>46000</v>
      </c>
      <c r="U38" s="28">
        <f t="shared" si="11"/>
        <v>46001</v>
      </c>
      <c r="V38" s="28">
        <f t="shared" si="11"/>
        <v>46002</v>
      </c>
      <c r="W38" s="28">
        <f t="shared" si="11"/>
        <v>46003</v>
      </c>
      <c r="X38" s="30">
        <f t="shared" si="11"/>
        <v>46004</v>
      </c>
      <c r="Y38" s="34"/>
      <c r="Z38" s="46"/>
      <c r="AA38" s="54" t="s">
        <v>28</v>
      </c>
      <c r="AB38" s="54"/>
      <c r="AC38" s="35"/>
      <c r="AF38" s="37"/>
      <c r="AG38" s="37"/>
    </row>
    <row r="39" spans="2:33" ht="12.75" customHeight="1" x14ac:dyDescent="0.2">
      <c r="B39" s="28">
        <f>IF(H38="","",IF(MONTH(H38+1)&lt;&gt;MONTH(H38),"",H38+1))</f>
        <v>45942</v>
      </c>
      <c r="C39" s="29">
        <f>IF(B39="","",IF(MONTH(B39+1)&lt;&gt;MONTH(B39),"",B39+1))</f>
        <v>45943</v>
      </c>
      <c r="D39" s="28">
        <f t="shared" si="9"/>
        <v>45944</v>
      </c>
      <c r="E39" s="28">
        <f t="shared" si="9"/>
        <v>45945</v>
      </c>
      <c r="F39" s="28">
        <f t="shared" si="9"/>
        <v>45946</v>
      </c>
      <c r="G39" s="28">
        <f t="shared" si="9"/>
        <v>45947</v>
      </c>
      <c r="H39" s="28">
        <f t="shared" si="9"/>
        <v>45948</v>
      </c>
      <c r="I39" s="13"/>
      <c r="J39" s="28">
        <f>IF(P38="","",IF(MONTH(P38+1)&lt;&gt;MONTH(P38),"",P38+1))</f>
        <v>45970</v>
      </c>
      <c r="K39" s="28">
        <f>IF(J39="","",IF(MONTH(J39+1)&lt;&gt;MONTH(J39),"",J39+1))</f>
        <v>45971</v>
      </c>
      <c r="L39" s="28">
        <f t="shared" si="10"/>
        <v>45972</v>
      </c>
      <c r="M39" s="28">
        <f t="shared" si="10"/>
        <v>45973</v>
      </c>
      <c r="N39" s="28">
        <f t="shared" si="10"/>
        <v>45974</v>
      </c>
      <c r="O39" s="28">
        <f t="shared" si="10"/>
        <v>45975</v>
      </c>
      <c r="P39" s="28">
        <f t="shared" si="10"/>
        <v>45976</v>
      </c>
      <c r="Q39" s="13"/>
      <c r="R39" s="28">
        <f>IF(X38="","",IF(MONTH(X38+1)&lt;&gt;MONTH(X38),"",X38+1))</f>
        <v>46005</v>
      </c>
      <c r="S39" s="28">
        <f>IF(R39="","",IF(MONTH(R39+1)&lt;&gt;MONTH(R39),"",R39+1))</f>
        <v>46006</v>
      </c>
      <c r="T39" s="28">
        <f t="shared" si="11"/>
        <v>46007</v>
      </c>
      <c r="U39" s="28">
        <f t="shared" si="11"/>
        <v>46008</v>
      </c>
      <c r="V39" s="28">
        <f t="shared" si="11"/>
        <v>46009</v>
      </c>
      <c r="W39" s="28">
        <f t="shared" si="11"/>
        <v>46010</v>
      </c>
      <c r="X39" s="30">
        <f t="shared" si="11"/>
        <v>46011</v>
      </c>
      <c r="Y39" s="36"/>
      <c r="Z39" s="37"/>
      <c r="AA39" s="54"/>
      <c r="AB39" s="54"/>
      <c r="AC39" s="38"/>
      <c r="AF39" s="37"/>
      <c r="AG39" s="37"/>
    </row>
    <row r="40" spans="2:33" ht="12.75" customHeight="1" x14ac:dyDescent="0.2">
      <c r="B40" s="28">
        <f>IF(H39="","",IF(MONTH(H39+1)&lt;&gt;MONTH(H39),"",H39+1))</f>
        <v>45949</v>
      </c>
      <c r="C40" s="28">
        <f>IF(B40="","",IF(MONTH(B40+1)&lt;&gt;MONTH(B40),"",B40+1))</f>
        <v>45950</v>
      </c>
      <c r="D40" s="28">
        <f t="shared" si="9"/>
        <v>45951</v>
      </c>
      <c r="E40" s="28">
        <f t="shared" si="9"/>
        <v>45952</v>
      </c>
      <c r="F40" s="28">
        <f t="shared" si="9"/>
        <v>45953</v>
      </c>
      <c r="G40" s="28">
        <f t="shared" si="9"/>
        <v>45954</v>
      </c>
      <c r="H40" s="28">
        <f t="shared" si="9"/>
        <v>45955</v>
      </c>
      <c r="I40" s="13"/>
      <c r="J40" s="28">
        <f>IF(P39="","",IF(MONTH(P39+1)&lt;&gt;MONTH(P39),"",P39+1))</f>
        <v>45977</v>
      </c>
      <c r="K40" s="28">
        <f>IF(J40="","",IF(MONTH(J40+1)&lt;&gt;MONTH(J40),"",J40+1))</f>
        <v>45978</v>
      </c>
      <c r="L40" s="28">
        <f t="shared" si="10"/>
        <v>45979</v>
      </c>
      <c r="M40" s="39">
        <f t="shared" si="10"/>
        <v>45980</v>
      </c>
      <c r="N40" s="28">
        <f t="shared" si="10"/>
        <v>45981</v>
      </c>
      <c r="O40" s="28">
        <f t="shared" si="10"/>
        <v>45982</v>
      </c>
      <c r="P40" s="28">
        <f t="shared" si="10"/>
        <v>45983</v>
      </c>
      <c r="Q40" s="13"/>
      <c r="R40" s="28">
        <f>IF(X39="","",IF(MONTH(X39+1)&lt;&gt;MONTH(X39),"",X39+1))</f>
        <v>46012</v>
      </c>
      <c r="S40" s="29">
        <f>IF(R40="","",IF(MONTH(R40+1)&lt;&gt;MONTH(R40),"",R40+1))</f>
        <v>46013</v>
      </c>
      <c r="T40" s="29">
        <f t="shared" si="11"/>
        <v>46014</v>
      </c>
      <c r="U40" s="29">
        <f t="shared" si="11"/>
        <v>46015</v>
      </c>
      <c r="V40" s="29">
        <f t="shared" si="11"/>
        <v>46016</v>
      </c>
      <c r="W40" s="29">
        <f t="shared" si="11"/>
        <v>46017</v>
      </c>
      <c r="X40" s="30">
        <f t="shared" si="11"/>
        <v>46018</v>
      </c>
      <c r="Y40" s="36"/>
      <c r="Z40" s="37"/>
      <c r="AA40" s="54"/>
      <c r="AB40" s="54"/>
      <c r="AC40" s="38"/>
    </row>
    <row r="41" spans="2:33" ht="12.75" customHeight="1" x14ac:dyDescent="0.2">
      <c r="B41" s="28">
        <f>IF(H40="","",IF(MONTH(H40+1)&lt;&gt;MONTH(H40),"",H40+1))</f>
        <v>45956</v>
      </c>
      <c r="C41" s="28">
        <f>IF(B41="","",IF(MONTH(B41+1)&lt;&gt;MONTH(B41),"",B41+1))</f>
        <v>45957</v>
      </c>
      <c r="D41" s="28">
        <f t="shared" si="9"/>
        <v>45958</v>
      </c>
      <c r="E41" s="28">
        <f t="shared" si="9"/>
        <v>45959</v>
      </c>
      <c r="F41" s="28">
        <f t="shared" si="9"/>
        <v>45960</v>
      </c>
      <c r="G41" s="28">
        <f t="shared" si="9"/>
        <v>45961</v>
      </c>
      <c r="H41" s="28" t="str">
        <f t="shared" si="9"/>
        <v/>
      </c>
      <c r="I41" s="13"/>
      <c r="J41" s="28">
        <f>IF(P40="","",IF(MONTH(P40+1)&lt;&gt;MONTH(P40),"",P40+1))</f>
        <v>45984</v>
      </c>
      <c r="K41" s="28">
        <f>IF(J41="","",IF(MONTH(J41+1)&lt;&gt;MONTH(J41),"",J41+1))</f>
        <v>45985</v>
      </c>
      <c r="L41" s="28">
        <f t="shared" si="10"/>
        <v>45986</v>
      </c>
      <c r="M41" s="28">
        <f t="shared" si="10"/>
        <v>45987</v>
      </c>
      <c r="N41" s="29">
        <f t="shared" si="10"/>
        <v>45988</v>
      </c>
      <c r="O41" s="29">
        <f t="shared" si="10"/>
        <v>45989</v>
      </c>
      <c r="P41" s="28">
        <f t="shared" si="10"/>
        <v>45990</v>
      </c>
      <c r="Q41" s="13"/>
      <c r="R41" s="28">
        <f>IF(X40="","",IF(MONTH(X40+1)&lt;&gt;MONTH(X40),"",X40+1))</f>
        <v>46019</v>
      </c>
      <c r="S41" s="29">
        <f>IF(R41="","",IF(MONTH(R41+1)&lt;&gt;MONTH(R41),"",R41+1))</f>
        <v>46020</v>
      </c>
      <c r="T41" s="29">
        <f t="shared" si="11"/>
        <v>46021</v>
      </c>
      <c r="U41" s="29">
        <v>31</v>
      </c>
      <c r="V41" s="29">
        <v>1</v>
      </c>
      <c r="W41" s="29">
        <v>2</v>
      </c>
      <c r="X41" s="40">
        <v>3</v>
      </c>
      <c r="Y41" s="36"/>
      <c r="Z41" s="37"/>
      <c r="AA41" s="54"/>
      <c r="AB41" s="54"/>
      <c r="AC41" s="38"/>
    </row>
    <row r="42" spans="2:33" ht="12.75" customHeight="1" x14ac:dyDescent="0.2">
      <c r="B42" s="28" t="str">
        <f>IF(H41="","",IF(MONTH(H41+1)&lt;&gt;MONTH(H41),"",H41+1))</f>
        <v/>
      </c>
      <c r="C42" s="28" t="str">
        <f>IF(B42="","",IF(MONTH(B42+1)&lt;&gt;MONTH(B42),"",B42+1))</f>
        <v/>
      </c>
      <c r="D42" s="28" t="str">
        <f t="shared" si="9"/>
        <v/>
      </c>
      <c r="E42" s="28" t="str">
        <f t="shared" si="9"/>
        <v/>
      </c>
      <c r="F42" s="28" t="str">
        <f t="shared" si="9"/>
        <v/>
      </c>
      <c r="G42" s="28" t="str">
        <f t="shared" si="9"/>
        <v/>
      </c>
      <c r="H42" s="28" t="str">
        <f t="shared" si="9"/>
        <v/>
      </c>
      <c r="I42" s="13"/>
      <c r="J42" s="28">
        <f>IF(P41="","",IF(MONTH(P41+1)&lt;&gt;MONTH(P41),"",P41+1))</f>
        <v>45991</v>
      </c>
      <c r="K42" s="28" t="str">
        <f>IF(J42="","",IF(MONTH(J42+1)&lt;&gt;MONTH(J42),"",J42+1))</f>
        <v/>
      </c>
      <c r="L42" s="28" t="str">
        <f t="shared" si="10"/>
        <v/>
      </c>
      <c r="M42" s="28" t="str">
        <f t="shared" si="10"/>
        <v/>
      </c>
      <c r="N42" s="28" t="str">
        <f t="shared" si="10"/>
        <v/>
      </c>
      <c r="O42" s="28" t="str">
        <f t="shared" si="10"/>
        <v/>
      </c>
      <c r="P42" s="28" t="str">
        <f t="shared" si="10"/>
        <v/>
      </c>
      <c r="Q42" s="13"/>
      <c r="R42" s="28"/>
      <c r="S42" s="28"/>
      <c r="T42" s="28"/>
      <c r="U42" s="28"/>
      <c r="V42" s="28"/>
      <c r="W42" s="28"/>
      <c r="X42" s="30"/>
      <c r="Y42" s="41"/>
      <c r="Z42" s="42"/>
      <c r="AA42" s="55"/>
      <c r="AB42" s="55"/>
      <c r="AC42" s="43"/>
    </row>
    <row r="43" spans="2:33" x14ac:dyDescent="0.2">
      <c r="Y43" s="13"/>
      <c r="Z43" s="14"/>
      <c r="AA43" s="25"/>
      <c r="AB43" s="26"/>
    </row>
    <row r="44" spans="2:33" x14ac:dyDescent="0.2">
      <c r="AA44" s="25"/>
      <c r="AB44" s="26"/>
    </row>
    <row r="45" spans="2:33" x14ac:dyDescent="0.2">
      <c r="AA45" s="25"/>
      <c r="AB45" s="26"/>
    </row>
    <row r="46" spans="2:33" x14ac:dyDescent="0.2">
      <c r="AA46" s="25"/>
      <c r="AB46" s="26"/>
    </row>
    <row r="47" spans="2:33" x14ac:dyDescent="0.2">
      <c r="AA47" s="25"/>
      <c r="AB47" s="26"/>
    </row>
    <row r="48" spans="2:33" x14ac:dyDescent="0.2">
      <c r="AA48" s="25"/>
      <c r="AB48" s="26"/>
    </row>
    <row r="49" spans="27:28" x14ac:dyDescent="0.2">
      <c r="AA49" s="25"/>
      <c r="AB49" s="26"/>
    </row>
  </sheetData>
  <mergeCells count="46">
    <mergeCell ref="AA28:AA29"/>
    <mergeCell ref="AB28:AB29"/>
    <mergeCell ref="AA30:AA31"/>
    <mergeCell ref="AB30:AB31"/>
    <mergeCell ref="AA32:AA33"/>
    <mergeCell ref="AA7:AB7"/>
    <mergeCell ref="AA18:AA19"/>
    <mergeCell ref="AA14:AA15"/>
    <mergeCell ref="AB14:AB15"/>
    <mergeCell ref="AA16:AA17"/>
    <mergeCell ref="AB16:AB17"/>
    <mergeCell ref="AA38:AB42"/>
    <mergeCell ref="D3:F3"/>
    <mergeCell ref="J3:L3"/>
    <mergeCell ref="R3:S3"/>
    <mergeCell ref="B6:X6"/>
    <mergeCell ref="AA6:AB6"/>
    <mergeCell ref="B8:H8"/>
    <mergeCell ref="J8:P8"/>
    <mergeCell ref="R8:X8"/>
    <mergeCell ref="Y10:AB11"/>
    <mergeCell ref="AA12:AA13"/>
    <mergeCell ref="AB12:AB13"/>
    <mergeCell ref="B17:H17"/>
    <mergeCell ref="J17:P17"/>
    <mergeCell ref="R17:X17"/>
    <mergeCell ref="AA22:AA23"/>
    <mergeCell ref="AA20:AA21"/>
    <mergeCell ref="AB18:AB19"/>
    <mergeCell ref="AB20:AB21"/>
    <mergeCell ref="B26:H26"/>
    <mergeCell ref="J26:P26"/>
    <mergeCell ref="R26:X26"/>
    <mergeCell ref="AA26:AA27"/>
    <mergeCell ref="AB26:AB27"/>
    <mergeCell ref="AA24:AA25"/>
    <mergeCell ref="AB24:AB25"/>
    <mergeCell ref="AB22:AB23"/>
    <mergeCell ref="AB32:AB33"/>
    <mergeCell ref="B35:H35"/>
    <mergeCell ref="J35:P35"/>
    <mergeCell ref="R35:X35"/>
    <mergeCell ref="AA36:AA37"/>
    <mergeCell ref="AB36:AB37"/>
    <mergeCell ref="AA34:AA35"/>
    <mergeCell ref="AB34:AB35"/>
  </mergeCells>
  <conditionalFormatting sqref="B8 J8 R8 B17 J17 R17 B26 J26 R26 B35 J35 R35">
    <cfRule type="expression" dxfId="2" priority="1">
      <formula>$J$3=1</formula>
    </cfRule>
  </conditionalFormatting>
  <conditionalFormatting sqref="B10:H15 J10:P15 R10:X15 B19:H24 J19:P24 R19:X24 B28:H33 J28:P33 R28:X33 B37:H42 J37:P42 R37:X42">
    <cfRule type="cellIs" dxfId="1" priority="2" operator="equal">
      <formula>""</formula>
    </cfRule>
    <cfRule type="expression" dxfId="0" priority="3">
      <formula>OR(WEEKDAY(B10,1)=1,WEEKDAY(B10,1)=7)</formula>
    </cfRule>
  </conditionalFormatting>
  <pageMargins left="0.5" right="0.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Springwood Montessori School</dc:creator>
  <cp:lastModifiedBy>Springwood Montessori School</cp:lastModifiedBy>
  <cp:lastPrinted>2024-09-17T12:35:37Z</cp:lastPrinted>
  <dcterms:created xsi:type="dcterms:W3CDTF">2023-09-15T17:17:36Z</dcterms:created>
  <dcterms:modified xsi:type="dcterms:W3CDTF">2025-01-06T12:49:49Z</dcterms:modified>
</cp:coreProperties>
</file>